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haodong/Desktop/Work/In Australia/Giant Clam Research/-1- Ongoing Research/2021-09 GBR LIA GC/1. Palaeo3 Writing/25-12 Revision for GPC/Submission-Jan_26/"/>
    </mc:Choice>
  </mc:AlternateContent>
  <xr:revisionPtr revIDLastSave="0" documentId="8_{DF188986-0B78-3949-8741-35CD1A7A080B}" xr6:coauthVersionLast="47" xr6:coauthVersionMax="47" xr10:uidLastSave="{00000000-0000-0000-0000-000000000000}"/>
  <bookViews>
    <workbookView xWindow="0" yWindow="760" windowWidth="30240" windowHeight="17580" firstSheet="1" activeTab="4" xr2:uid="{64D755BE-6614-450E-9FA2-DB74EBCDEDF1}"/>
  </bookViews>
  <sheets>
    <sheet name="Fig.2 Instrumental records" sheetId="2" r:id="rId1"/>
    <sheet name="Fig.3 Annual growth rate" sheetId="1" r:id="rId2"/>
    <sheet name="Geochemical raw data" sheetId="3" r:id="rId3"/>
    <sheet name="Fig.4 O isotope offset" sheetId="4" r:id="rId4"/>
    <sheet name="Fig.4 Recon-SST (New)" sheetId="6" r:id="rId5"/>
    <sheet name="Fig.6 Monthly O&amp;C isotope" sheetId="5" r:id="rId6"/>
    <sheet name="Fig.7 SST Modern VS LIA (New)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8" i="8" l="1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C38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AE37" i="8" s="1"/>
  <c r="AF33" i="8"/>
  <c r="AH33" i="8" s="1"/>
  <c r="AF32" i="8"/>
  <c r="AH32" i="8" s="1"/>
  <c r="AF31" i="8"/>
  <c r="AH31" i="8" s="1"/>
  <c r="AF30" i="8"/>
  <c r="AH30" i="8" s="1"/>
  <c r="AF29" i="8"/>
  <c r="AH29" i="8" s="1"/>
  <c r="AF28" i="8"/>
  <c r="AH28" i="8" s="1"/>
  <c r="AF27" i="8"/>
  <c r="AH27" i="8" s="1"/>
  <c r="AF26" i="8"/>
  <c r="AF39" i="8" s="1"/>
  <c r="AF25" i="8"/>
  <c r="AH25" i="8" s="1"/>
  <c r="AF24" i="8"/>
  <c r="AH24" i="8" s="1"/>
  <c r="AF23" i="8"/>
  <c r="AH23" i="8" s="1"/>
  <c r="AH22" i="8"/>
  <c r="AF22" i="8"/>
  <c r="X17" i="8"/>
  <c r="AB13" i="8"/>
  <c r="AB12" i="8"/>
  <c r="E339" i="6"/>
  <c r="F339" i="6" s="1"/>
  <c r="D339" i="6"/>
  <c r="D338" i="6"/>
  <c r="E338" i="6" s="1"/>
  <c r="F338" i="6" s="1"/>
  <c r="E337" i="6"/>
  <c r="F337" i="6" s="1"/>
  <c r="D337" i="6"/>
  <c r="D336" i="6"/>
  <c r="E336" i="6" s="1"/>
  <c r="F336" i="6" s="1"/>
  <c r="D335" i="6"/>
  <c r="E335" i="6" s="1"/>
  <c r="F335" i="6" s="1"/>
  <c r="D334" i="6"/>
  <c r="E334" i="6" s="1"/>
  <c r="F334" i="6" s="1"/>
  <c r="D333" i="6"/>
  <c r="E333" i="6" s="1"/>
  <c r="F333" i="6" s="1"/>
  <c r="D332" i="6"/>
  <c r="E332" i="6" s="1"/>
  <c r="F332" i="6" s="1"/>
  <c r="D331" i="6"/>
  <c r="E331" i="6" s="1"/>
  <c r="F331" i="6" s="1"/>
  <c r="E330" i="6"/>
  <c r="F330" i="6" s="1"/>
  <c r="D330" i="6"/>
  <c r="D329" i="6"/>
  <c r="E329" i="6" s="1"/>
  <c r="F329" i="6" s="1"/>
  <c r="D328" i="6"/>
  <c r="E328" i="6" s="1"/>
  <c r="F328" i="6" s="1"/>
  <c r="D327" i="6"/>
  <c r="E327" i="6" s="1"/>
  <c r="F327" i="6" s="1"/>
  <c r="D326" i="6"/>
  <c r="E326" i="6" s="1"/>
  <c r="F326" i="6" s="1"/>
  <c r="E325" i="6"/>
  <c r="F325" i="6" s="1"/>
  <c r="D325" i="6"/>
  <c r="D324" i="6"/>
  <c r="E324" i="6" s="1"/>
  <c r="F324" i="6" s="1"/>
  <c r="D323" i="6"/>
  <c r="E323" i="6" s="1"/>
  <c r="F323" i="6" s="1"/>
  <c r="D322" i="6"/>
  <c r="E322" i="6" s="1"/>
  <c r="F322" i="6" s="1"/>
  <c r="D321" i="6"/>
  <c r="E321" i="6" s="1"/>
  <c r="F321" i="6" s="1"/>
  <c r="E320" i="6"/>
  <c r="F320" i="6" s="1"/>
  <c r="D320" i="6"/>
  <c r="D319" i="6"/>
  <c r="E319" i="6" s="1"/>
  <c r="F319" i="6" s="1"/>
  <c r="E318" i="6"/>
  <c r="F318" i="6" s="1"/>
  <c r="D318" i="6"/>
  <c r="D317" i="6"/>
  <c r="E317" i="6" s="1"/>
  <c r="F317" i="6" s="1"/>
  <c r="D316" i="6"/>
  <c r="E316" i="6" s="1"/>
  <c r="F316" i="6" s="1"/>
  <c r="D315" i="6"/>
  <c r="E315" i="6" s="1"/>
  <c r="F315" i="6" s="1"/>
  <c r="F314" i="6"/>
  <c r="E314" i="6"/>
  <c r="D314" i="6"/>
  <c r="E313" i="6"/>
  <c r="F313" i="6" s="1"/>
  <c r="D313" i="6"/>
  <c r="E312" i="6"/>
  <c r="F312" i="6" s="1"/>
  <c r="D312" i="6"/>
  <c r="D311" i="6"/>
  <c r="E311" i="6" s="1"/>
  <c r="F311" i="6" s="1"/>
  <c r="D310" i="6"/>
  <c r="E310" i="6" s="1"/>
  <c r="F310" i="6" s="1"/>
  <c r="D309" i="6"/>
  <c r="E309" i="6" s="1"/>
  <c r="F309" i="6" s="1"/>
  <c r="E308" i="6"/>
  <c r="F308" i="6" s="1"/>
  <c r="D308" i="6"/>
  <c r="D307" i="6"/>
  <c r="E307" i="6" s="1"/>
  <c r="F307" i="6" s="1"/>
  <c r="D306" i="6"/>
  <c r="E306" i="6" s="1"/>
  <c r="F306" i="6" s="1"/>
  <c r="D305" i="6"/>
  <c r="E305" i="6" s="1"/>
  <c r="F305" i="6" s="1"/>
  <c r="D304" i="6"/>
  <c r="E304" i="6" s="1"/>
  <c r="F304" i="6" s="1"/>
  <c r="D303" i="6"/>
  <c r="E303" i="6" s="1"/>
  <c r="F303" i="6" s="1"/>
  <c r="D302" i="6"/>
  <c r="E302" i="6" s="1"/>
  <c r="F302" i="6" s="1"/>
  <c r="F301" i="6"/>
  <c r="E301" i="6"/>
  <c r="D301" i="6"/>
  <c r="D300" i="6"/>
  <c r="E300" i="6" s="1"/>
  <c r="F300" i="6" s="1"/>
  <c r="D299" i="6"/>
  <c r="E299" i="6" s="1"/>
  <c r="F299" i="6" s="1"/>
  <c r="E298" i="6"/>
  <c r="F298" i="6" s="1"/>
  <c r="D298" i="6"/>
  <c r="D297" i="6"/>
  <c r="E297" i="6" s="1"/>
  <c r="F297" i="6" s="1"/>
  <c r="E296" i="6"/>
  <c r="F296" i="6" s="1"/>
  <c r="D296" i="6"/>
  <c r="E295" i="6"/>
  <c r="F295" i="6" s="1"/>
  <c r="D295" i="6"/>
  <c r="E294" i="6"/>
  <c r="F294" i="6" s="1"/>
  <c r="D294" i="6"/>
  <c r="E293" i="6"/>
  <c r="F293" i="6" s="1"/>
  <c r="D293" i="6"/>
  <c r="D292" i="6"/>
  <c r="E292" i="6" s="1"/>
  <c r="F292" i="6" s="1"/>
  <c r="D291" i="6"/>
  <c r="E291" i="6" s="1"/>
  <c r="F291" i="6" s="1"/>
  <c r="D290" i="6"/>
  <c r="E290" i="6" s="1"/>
  <c r="F290" i="6" s="1"/>
  <c r="D289" i="6"/>
  <c r="E289" i="6" s="1"/>
  <c r="F289" i="6" s="1"/>
  <c r="E288" i="6"/>
  <c r="F288" i="6" s="1"/>
  <c r="D288" i="6"/>
  <c r="D287" i="6"/>
  <c r="E287" i="6" s="1"/>
  <c r="F287" i="6" s="1"/>
  <c r="E286" i="6"/>
  <c r="F286" i="6" s="1"/>
  <c r="D286" i="6"/>
  <c r="D285" i="6"/>
  <c r="E285" i="6" s="1"/>
  <c r="F285" i="6" s="1"/>
  <c r="D284" i="6"/>
  <c r="E284" i="6" s="1"/>
  <c r="F284" i="6" s="1"/>
  <c r="D283" i="6"/>
  <c r="E283" i="6" s="1"/>
  <c r="F283" i="6" s="1"/>
  <c r="F282" i="6"/>
  <c r="E282" i="6"/>
  <c r="D282" i="6"/>
  <c r="E281" i="6"/>
  <c r="F281" i="6" s="1"/>
  <c r="D281" i="6"/>
  <c r="E280" i="6"/>
  <c r="F280" i="6" s="1"/>
  <c r="D280" i="6"/>
  <c r="D279" i="6"/>
  <c r="E279" i="6" s="1"/>
  <c r="F279" i="6" s="1"/>
  <c r="D278" i="6"/>
  <c r="E278" i="6" s="1"/>
  <c r="F278" i="6" s="1"/>
  <c r="D277" i="6"/>
  <c r="E277" i="6" s="1"/>
  <c r="F277" i="6" s="1"/>
  <c r="E276" i="6"/>
  <c r="F276" i="6" s="1"/>
  <c r="D276" i="6"/>
  <c r="D275" i="6"/>
  <c r="E275" i="6" s="1"/>
  <c r="F275" i="6" s="1"/>
  <c r="D274" i="6"/>
  <c r="E274" i="6" s="1"/>
  <c r="F274" i="6" s="1"/>
  <c r="D273" i="6"/>
  <c r="E273" i="6" s="1"/>
  <c r="F273" i="6" s="1"/>
  <c r="D272" i="6"/>
  <c r="E272" i="6" s="1"/>
  <c r="F272" i="6" s="1"/>
  <c r="D271" i="6"/>
  <c r="E271" i="6" s="1"/>
  <c r="F271" i="6" s="1"/>
  <c r="D270" i="6"/>
  <c r="E270" i="6" s="1"/>
  <c r="F270" i="6" s="1"/>
  <c r="F269" i="6"/>
  <c r="E269" i="6"/>
  <c r="D269" i="6"/>
  <c r="D268" i="6"/>
  <c r="E268" i="6" s="1"/>
  <c r="F268" i="6" s="1"/>
  <c r="D267" i="6"/>
  <c r="E267" i="6" s="1"/>
  <c r="F267" i="6" s="1"/>
  <c r="E266" i="6"/>
  <c r="F266" i="6" s="1"/>
  <c r="D266" i="6"/>
  <c r="D265" i="6"/>
  <c r="E265" i="6" s="1"/>
  <c r="F265" i="6" s="1"/>
  <c r="E264" i="6"/>
  <c r="F264" i="6" s="1"/>
  <c r="D264" i="6"/>
  <c r="E263" i="6"/>
  <c r="F263" i="6" s="1"/>
  <c r="D263" i="6"/>
  <c r="E262" i="6"/>
  <c r="F262" i="6" s="1"/>
  <c r="D262" i="6"/>
  <c r="E261" i="6"/>
  <c r="F261" i="6" s="1"/>
  <c r="D261" i="6"/>
  <c r="D260" i="6"/>
  <c r="E260" i="6" s="1"/>
  <c r="F260" i="6" s="1"/>
  <c r="D259" i="6"/>
  <c r="E259" i="6" s="1"/>
  <c r="F259" i="6" s="1"/>
  <c r="D258" i="6"/>
  <c r="E258" i="6" s="1"/>
  <c r="F258" i="6" s="1"/>
  <c r="D257" i="6"/>
  <c r="E257" i="6" s="1"/>
  <c r="F257" i="6" s="1"/>
  <c r="E256" i="6"/>
  <c r="F256" i="6" s="1"/>
  <c r="D256" i="6"/>
  <c r="D255" i="6"/>
  <c r="E255" i="6" s="1"/>
  <c r="F255" i="6" s="1"/>
  <c r="E254" i="6"/>
  <c r="F254" i="6" s="1"/>
  <c r="D254" i="6"/>
  <c r="D253" i="6"/>
  <c r="E253" i="6" s="1"/>
  <c r="F253" i="6" s="1"/>
  <c r="D252" i="6"/>
  <c r="E252" i="6" s="1"/>
  <c r="F252" i="6" s="1"/>
  <c r="D251" i="6"/>
  <c r="E251" i="6" s="1"/>
  <c r="F251" i="6" s="1"/>
  <c r="F250" i="6"/>
  <c r="E250" i="6"/>
  <c r="D250" i="6"/>
  <c r="E249" i="6"/>
  <c r="F249" i="6" s="1"/>
  <c r="D249" i="6"/>
  <c r="E248" i="6"/>
  <c r="F248" i="6" s="1"/>
  <c r="D248" i="6"/>
  <c r="D247" i="6"/>
  <c r="E247" i="6" s="1"/>
  <c r="F247" i="6" s="1"/>
  <c r="D246" i="6"/>
  <c r="E246" i="6" s="1"/>
  <c r="F246" i="6" s="1"/>
  <c r="D245" i="6"/>
  <c r="E245" i="6" s="1"/>
  <c r="F245" i="6" s="1"/>
  <c r="E244" i="6"/>
  <c r="F244" i="6" s="1"/>
  <c r="D244" i="6"/>
  <c r="D243" i="6"/>
  <c r="E243" i="6" s="1"/>
  <c r="F243" i="6" s="1"/>
  <c r="D242" i="6"/>
  <c r="E242" i="6" s="1"/>
  <c r="F242" i="6" s="1"/>
  <c r="D241" i="6"/>
  <c r="E241" i="6" s="1"/>
  <c r="F241" i="6" s="1"/>
  <c r="D240" i="6"/>
  <c r="E240" i="6" s="1"/>
  <c r="F240" i="6" s="1"/>
  <c r="D239" i="6"/>
  <c r="E239" i="6" s="1"/>
  <c r="F239" i="6" s="1"/>
  <c r="D238" i="6"/>
  <c r="E238" i="6" s="1"/>
  <c r="F238" i="6" s="1"/>
  <c r="F237" i="6"/>
  <c r="E237" i="6"/>
  <c r="D237" i="6"/>
  <c r="D236" i="6"/>
  <c r="E236" i="6" s="1"/>
  <c r="F236" i="6" s="1"/>
  <c r="D235" i="6"/>
  <c r="E235" i="6" s="1"/>
  <c r="F235" i="6" s="1"/>
  <c r="E234" i="6"/>
  <c r="F234" i="6" s="1"/>
  <c r="D234" i="6"/>
  <c r="D233" i="6"/>
  <c r="E233" i="6" s="1"/>
  <c r="F233" i="6" s="1"/>
  <c r="E232" i="6"/>
  <c r="F232" i="6" s="1"/>
  <c r="D232" i="6"/>
  <c r="E231" i="6"/>
  <c r="F231" i="6" s="1"/>
  <c r="D231" i="6"/>
  <c r="E230" i="6"/>
  <c r="F230" i="6" s="1"/>
  <c r="D230" i="6"/>
  <c r="E229" i="6"/>
  <c r="F229" i="6" s="1"/>
  <c r="D229" i="6"/>
  <c r="D228" i="6"/>
  <c r="E228" i="6" s="1"/>
  <c r="F228" i="6" s="1"/>
  <c r="D227" i="6"/>
  <c r="E227" i="6" s="1"/>
  <c r="F227" i="6" s="1"/>
  <c r="F226" i="6"/>
  <c r="E226" i="6"/>
  <c r="D226" i="6"/>
  <c r="D225" i="6"/>
  <c r="E225" i="6" s="1"/>
  <c r="F225" i="6" s="1"/>
  <c r="E224" i="6"/>
  <c r="F224" i="6" s="1"/>
  <c r="D224" i="6"/>
  <c r="D223" i="6"/>
  <c r="E223" i="6" s="1"/>
  <c r="F223" i="6" s="1"/>
  <c r="E222" i="6"/>
  <c r="F222" i="6" s="1"/>
  <c r="D222" i="6"/>
  <c r="D221" i="6"/>
  <c r="E221" i="6" s="1"/>
  <c r="F221" i="6" s="1"/>
  <c r="D220" i="6"/>
  <c r="E220" i="6" s="1"/>
  <c r="F220" i="6" s="1"/>
  <c r="D219" i="6"/>
  <c r="E219" i="6" s="1"/>
  <c r="F219" i="6" s="1"/>
  <c r="F218" i="6"/>
  <c r="E218" i="6"/>
  <c r="D218" i="6"/>
  <c r="E217" i="6"/>
  <c r="F217" i="6" s="1"/>
  <c r="D217" i="6"/>
  <c r="E216" i="6"/>
  <c r="F216" i="6" s="1"/>
  <c r="D216" i="6"/>
  <c r="D215" i="6"/>
  <c r="E215" i="6" s="1"/>
  <c r="F215" i="6" s="1"/>
  <c r="D214" i="6"/>
  <c r="E214" i="6" s="1"/>
  <c r="F214" i="6" s="1"/>
  <c r="D213" i="6"/>
  <c r="E213" i="6" s="1"/>
  <c r="F213" i="6" s="1"/>
  <c r="E212" i="6"/>
  <c r="F212" i="6" s="1"/>
  <c r="D212" i="6"/>
  <c r="D211" i="6"/>
  <c r="E211" i="6" s="1"/>
  <c r="F211" i="6" s="1"/>
  <c r="D210" i="6"/>
  <c r="E210" i="6" s="1"/>
  <c r="F210" i="6" s="1"/>
  <c r="D209" i="6"/>
  <c r="E209" i="6" s="1"/>
  <c r="F209" i="6" s="1"/>
  <c r="E208" i="6"/>
  <c r="F208" i="6" s="1"/>
  <c r="D208" i="6"/>
  <c r="D207" i="6"/>
  <c r="E207" i="6" s="1"/>
  <c r="F207" i="6" s="1"/>
  <c r="D206" i="6"/>
  <c r="E206" i="6" s="1"/>
  <c r="F206" i="6" s="1"/>
  <c r="F205" i="6"/>
  <c r="E205" i="6"/>
  <c r="D205" i="6"/>
  <c r="D204" i="6"/>
  <c r="E204" i="6" s="1"/>
  <c r="F204" i="6" s="1"/>
  <c r="D203" i="6"/>
  <c r="E203" i="6" s="1"/>
  <c r="F203" i="6" s="1"/>
  <c r="E202" i="6"/>
  <c r="F202" i="6" s="1"/>
  <c r="D202" i="6"/>
  <c r="D201" i="6"/>
  <c r="E201" i="6" s="1"/>
  <c r="F201" i="6" s="1"/>
  <c r="E200" i="6"/>
  <c r="F200" i="6" s="1"/>
  <c r="D200" i="6"/>
  <c r="E199" i="6"/>
  <c r="F199" i="6" s="1"/>
  <c r="D199" i="6"/>
  <c r="E198" i="6"/>
  <c r="F198" i="6" s="1"/>
  <c r="D198" i="6"/>
  <c r="F197" i="6"/>
  <c r="E197" i="6"/>
  <c r="D197" i="6"/>
  <c r="D196" i="6"/>
  <c r="E196" i="6" s="1"/>
  <c r="F196" i="6" s="1"/>
  <c r="D195" i="6"/>
  <c r="E195" i="6" s="1"/>
  <c r="F195" i="6" s="1"/>
  <c r="F194" i="6"/>
  <c r="E194" i="6"/>
  <c r="D194" i="6"/>
  <c r="D193" i="6"/>
  <c r="E193" i="6" s="1"/>
  <c r="F193" i="6" s="1"/>
  <c r="E192" i="6"/>
  <c r="F192" i="6" s="1"/>
  <c r="D192" i="6"/>
  <c r="D191" i="6"/>
  <c r="E191" i="6" s="1"/>
  <c r="F191" i="6" s="1"/>
  <c r="E190" i="6"/>
  <c r="F190" i="6" s="1"/>
  <c r="D190" i="6"/>
  <c r="D189" i="6"/>
  <c r="E189" i="6" s="1"/>
  <c r="F189" i="6" s="1"/>
  <c r="D188" i="6"/>
  <c r="E188" i="6" s="1"/>
  <c r="F188" i="6" s="1"/>
  <c r="D187" i="6"/>
  <c r="E187" i="6" s="1"/>
  <c r="F187" i="6" s="1"/>
  <c r="D186" i="6"/>
  <c r="E186" i="6" s="1"/>
  <c r="F186" i="6" s="1"/>
  <c r="E185" i="6"/>
  <c r="F185" i="6" s="1"/>
  <c r="D185" i="6"/>
  <c r="E184" i="6"/>
  <c r="F184" i="6" s="1"/>
  <c r="D184" i="6"/>
  <c r="D183" i="6"/>
  <c r="E183" i="6" s="1"/>
  <c r="F183" i="6" s="1"/>
  <c r="D182" i="6"/>
  <c r="E182" i="6" s="1"/>
  <c r="F182" i="6" s="1"/>
  <c r="D181" i="6"/>
  <c r="E181" i="6" s="1"/>
  <c r="F181" i="6" s="1"/>
  <c r="E180" i="6"/>
  <c r="F180" i="6" s="1"/>
  <c r="D180" i="6"/>
  <c r="D179" i="6"/>
  <c r="E179" i="6" s="1"/>
  <c r="F179" i="6" s="1"/>
  <c r="D178" i="6"/>
  <c r="E178" i="6" s="1"/>
  <c r="F178" i="6" s="1"/>
  <c r="D177" i="6"/>
  <c r="E177" i="6" s="1"/>
  <c r="F177" i="6" s="1"/>
  <c r="E176" i="6"/>
  <c r="F176" i="6" s="1"/>
  <c r="D176" i="6"/>
  <c r="D175" i="6"/>
  <c r="E175" i="6" s="1"/>
  <c r="F175" i="6" s="1"/>
  <c r="D174" i="6"/>
  <c r="E174" i="6" s="1"/>
  <c r="F174" i="6" s="1"/>
  <c r="F173" i="6"/>
  <c r="E173" i="6"/>
  <c r="D173" i="6"/>
  <c r="D172" i="6"/>
  <c r="E172" i="6" s="1"/>
  <c r="F172" i="6" s="1"/>
  <c r="D171" i="6"/>
  <c r="E171" i="6" s="1"/>
  <c r="F171" i="6" s="1"/>
  <c r="E170" i="6"/>
  <c r="F170" i="6" s="1"/>
  <c r="D170" i="6"/>
  <c r="D169" i="6"/>
  <c r="E169" i="6" s="1"/>
  <c r="F169" i="6" s="1"/>
  <c r="E168" i="6"/>
  <c r="F168" i="6" s="1"/>
  <c r="D168" i="6"/>
  <c r="E167" i="6"/>
  <c r="F167" i="6" s="1"/>
  <c r="D167" i="6"/>
  <c r="E166" i="6"/>
  <c r="F166" i="6" s="1"/>
  <c r="D166" i="6"/>
  <c r="F165" i="6"/>
  <c r="E165" i="6"/>
  <c r="D165" i="6"/>
  <c r="D164" i="6"/>
  <c r="E164" i="6" s="1"/>
  <c r="F164" i="6" s="1"/>
  <c r="D163" i="6"/>
  <c r="E163" i="6" s="1"/>
  <c r="F163" i="6" s="1"/>
  <c r="D162" i="6"/>
  <c r="E162" i="6" s="1"/>
  <c r="F162" i="6" s="1"/>
  <c r="D161" i="6"/>
  <c r="E161" i="6" s="1"/>
  <c r="F161" i="6" s="1"/>
  <c r="E160" i="6"/>
  <c r="F160" i="6" s="1"/>
  <c r="D160" i="6"/>
  <c r="D159" i="6"/>
  <c r="E159" i="6" s="1"/>
  <c r="F159" i="6" s="1"/>
  <c r="E158" i="6"/>
  <c r="F158" i="6" s="1"/>
  <c r="D158" i="6"/>
  <c r="D157" i="6"/>
  <c r="E157" i="6" s="1"/>
  <c r="F157" i="6" s="1"/>
  <c r="D156" i="6"/>
  <c r="E156" i="6" s="1"/>
  <c r="F156" i="6" s="1"/>
  <c r="D155" i="6"/>
  <c r="E155" i="6" s="1"/>
  <c r="F155" i="6" s="1"/>
  <c r="D154" i="6"/>
  <c r="E154" i="6" s="1"/>
  <c r="F154" i="6" s="1"/>
  <c r="E153" i="6"/>
  <c r="F153" i="6" s="1"/>
  <c r="D153" i="6"/>
  <c r="E152" i="6"/>
  <c r="F152" i="6" s="1"/>
  <c r="D152" i="6"/>
  <c r="D151" i="6"/>
  <c r="E151" i="6" s="1"/>
  <c r="F151" i="6" s="1"/>
  <c r="D150" i="6"/>
  <c r="E150" i="6" s="1"/>
  <c r="F150" i="6" s="1"/>
  <c r="D149" i="6"/>
  <c r="E149" i="6" s="1"/>
  <c r="F149" i="6" s="1"/>
  <c r="E148" i="6"/>
  <c r="F148" i="6" s="1"/>
  <c r="D148" i="6"/>
  <c r="D147" i="6"/>
  <c r="E147" i="6" s="1"/>
  <c r="F147" i="6" s="1"/>
  <c r="D146" i="6"/>
  <c r="E146" i="6" s="1"/>
  <c r="F146" i="6" s="1"/>
  <c r="D145" i="6"/>
  <c r="E145" i="6" s="1"/>
  <c r="F145" i="6" s="1"/>
  <c r="E144" i="6"/>
  <c r="F144" i="6" s="1"/>
  <c r="D144" i="6"/>
  <c r="D143" i="6"/>
  <c r="E143" i="6" s="1"/>
  <c r="F143" i="6" s="1"/>
  <c r="D142" i="6"/>
  <c r="E142" i="6" s="1"/>
  <c r="F142" i="6" s="1"/>
  <c r="F141" i="6"/>
  <c r="E141" i="6"/>
  <c r="D141" i="6"/>
  <c r="D140" i="6"/>
  <c r="E140" i="6" s="1"/>
  <c r="F140" i="6" s="1"/>
  <c r="D139" i="6"/>
  <c r="E139" i="6" s="1"/>
  <c r="F139" i="6" s="1"/>
  <c r="E138" i="6"/>
  <c r="F138" i="6" s="1"/>
  <c r="D138" i="6"/>
  <c r="D137" i="6"/>
  <c r="E137" i="6" s="1"/>
  <c r="F137" i="6" s="1"/>
  <c r="E136" i="6"/>
  <c r="F136" i="6" s="1"/>
  <c r="D136" i="6"/>
  <c r="E135" i="6"/>
  <c r="F135" i="6" s="1"/>
  <c r="D135" i="6"/>
  <c r="E134" i="6"/>
  <c r="F134" i="6" s="1"/>
  <c r="D134" i="6"/>
  <c r="F133" i="6"/>
  <c r="E133" i="6"/>
  <c r="D133" i="6"/>
  <c r="D132" i="6"/>
  <c r="E132" i="6" s="1"/>
  <c r="F132" i="6" s="1"/>
  <c r="D131" i="6"/>
  <c r="E131" i="6" s="1"/>
  <c r="F131" i="6" s="1"/>
  <c r="D130" i="6"/>
  <c r="E130" i="6" s="1"/>
  <c r="F130" i="6" s="1"/>
  <c r="D129" i="6"/>
  <c r="E129" i="6" s="1"/>
  <c r="F129" i="6" s="1"/>
  <c r="E128" i="6"/>
  <c r="F128" i="6" s="1"/>
  <c r="D128" i="6"/>
  <c r="D127" i="6"/>
  <c r="E127" i="6" s="1"/>
  <c r="F127" i="6" s="1"/>
  <c r="E126" i="6"/>
  <c r="F126" i="6" s="1"/>
  <c r="D126" i="6"/>
  <c r="D125" i="6"/>
  <c r="E125" i="6" s="1"/>
  <c r="F125" i="6" s="1"/>
  <c r="D124" i="6"/>
  <c r="E124" i="6" s="1"/>
  <c r="F124" i="6" s="1"/>
  <c r="D123" i="6"/>
  <c r="E123" i="6" s="1"/>
  <c r="F123" i="6" s="1"/>
  <c r="D122" i="6"/>
  <c r="E122" i="6" s="1"/>
  <c r="F122" i="6" s="1"/>
  <c r="E121" i="6"/>
  <c r="F121" i="6" s="1"/>
  <c r="D121" i="6"/>
  <c r="E120" i="6"/>
  <c r="F120" i="6" s="1"/>
  <c r="D120" i="6"/>
  <c r="D119" i="6"/>
  <c r="E119" i="6" s="1"/>
  <c r="F119" i="6" s="1"/>
  <c r="D118" i="6"/>
  <c r="E118" i="6" s="1"/>
  <c r="F118" i="6" s="1"/>
  <c r="D117" i="6"/>
  <c r="E117" i="6" s="1"/>
  <c r="F117" i="6" s="1"/>
  <c r="E116" i="6"/>
  <c r="F116" i="6" s="1"/>
  <c r="D116" i="6"/>
  <c r="D115" i="6"/>
  <c r="E115" i="6" s="1"/>
  <c r="F115" i="6" s="1"/>
  <c r="D114" i="6"/>
  <c r="E114" i="6" s="1"/>
  <c r="F114" i="6" s="1"/>
  <c r="D113" i="6"/>
  <c r="E113" i="6" s="1"/>
  <c r="F113" i="6" s="1"/>
  <c r="E112" i="6"/>
  <c r="F112" i="6" s="1"/>
  <c r="D112" i="6"/>
  <c r="D111" i="6"/>
  <c r="E111" i="6" s="1"/>
  <c r="F111" i="6" s="1"/>
  <c r="D110" i="6"/>
  <c r="E110" i="6" s="1"/>
  <c r="F110" i="6" s="1"/>
  <c r="F109" i="6"/>
  <c r="E109" i="6"/>
  <c r="D109" i="6"/>
  <c r="D108" i="6"/>
  <c r="E108" i="6" s="1"/>
  <c r="F108" i="6" s="1"/>
  <c r="D107" i="6"/>
  <c r="E107" i="6" s="1"/>
  <c r="F107" i="6" s="1"/>
  <c r="E106" i="6"/>
  <c r="F106" i="6" s="1"/>
  <c r="D106" i="6"/>
  <c r="D105" i="6"/>
  <c r="E105" i="6" s="1"/>
  <c r="F105" i="6" s="1"/>
  <c r="E104" i="6"/>
  <c r="F104" i="6" s="1"/>
  <c r="D104" i="6"/>
  <c r="E103" i="6"/>
  <c r="F103" i="6" s="1"/>
  <c r="D103" i="6"/>
  <c r="E102" i="6"/>
  <c r="F102" i="6" s="1"/>
  <c r="D102" i="6"/>
  <c r="F101" i="6"/>
  <c r="E101" i="6"/>
  <c r="D101" i="6"/>
  <c r="D100" i="6"/>
  <c r="E100" i="6" s="1"/>
  <c r="F100" i="6" s="1"/>
  <c r="D99" i="6"/>
  <c r="E99" i="6" s="1"/>
  <c r="F99" i="6" s="1"/>
  <c r="D98" i="6"/>
  <c r="E98" i="6" s="1"/>
  <c r="F98" i="6" s="1"/>
  <c r="D97" i="6"/>
  <c r="E97" i="6" s="1"/>
  <c r="F97" i="6" s="1"/>
  <c r="E96" i="6"/>
  <c r="F96" i="6" s="1"/>
  <c r="D96" i="6"/>
  <c r="D95" i="6"/>
  <c r="E95" i="6" s="1"/>
  <c r="F95" i="6" s="1"/>
  <c r="E94" i="6"/>
  <c r="F94" i="6" s="1"/>
  <c r="D94" i="6"/>
  <c r="D93" i="6"/>
  <c r="E93" i="6" s="1"/>
  <c r="F93" i="6" s="1"/>
  <c r="D92" i="6"/>
  <c r="E92" i="6" s="1"/>
  <c r="F92" i="6" s="1"/>
  <c r="D91" i="6"/>
  <c r="E91" i="6" s="1"/>
  <c r="F91" i="6" s="1"/>
  <c r="D90" i="6"/>
  <c r="E90" i="6" s="1"/>
  <c r="F90" i="6" s="1"/>
  <c r="E89" i="6"/>
  <c r="F89" i="6" s="1"/>
  <c r="D89" i="6"/>
  <c r="E88" i="6"/>
  <c r="F88" i="6" s="1"/>
  <c r="D88" i="6"/>
  <c r="D87" i="6"/>
  <c r="E87" i="6" s="1"/>
  <c r="F87" i="6" s="1"/>
  <c r="D86" i="6"/>
  <c r="E86" i="6" s="1"/>
  <c r="F86" i="6" s="1"/>
  <c r="D85" i="6"/>
  <c r="E85" i="6" s="1"/>
  <c r="F85" i="6" s="1"/>
  <c r="E84" i="6"/>
  <c r="F84" i="6" s="1"/>
  <c r="D84" i="6"/>
  <c r="D83" i="6"/>
  <c r="E83" i="6" s="1"/>
  <c r="F83" i="6" s="1"/>
  <c r="D82" i="6"/>
  <c r="E82" i="6" s="1"/>
  <c r="F82" i="6" s="1"/>
  <c r="D81" i="6"/>
  <c r="E81" i="6" s="1"/>
  <c r="F81" i="6" s="1"/>
  <c r="D80" i="6"/>
  <c r="E80" i="6" s="1"/>
  <c r="F80" i="6" s="1"/>
  <c r="D79" i="6"/>
  <c r="E79" i="6" s="1"/>
  <c r="F79" i="6" s="1"/>
  <c r="D78" i="6"/>
  <c r="E78" i="6" s="1"/>
  <c r="F78" i="6" s="1"/>
  <c r="F77" i="6"/>
  <c r="E77" i="6"/>
  <c r="D77" i="6"/>
  <c r="D76" i="6"/>
  <c r="E76" i="6" s="1"/>
  <c r="F76" i="6" s="1"/>
  <c r="D75" i="6"/>
  <c r="E75" i="6" s="1"/>
  <c r="F75" i="6" s="1"/>
  <c r="E74" i="6"/>
  <c r="F74" i="6" s="1"/>
  <c r="E73" i="6"/>
  <c r="F73" i="6" s="1"/>
  <c r="E72" i="6"/>
  <c r="F72" i="6" s="1"/>
  <c r="E71" i="6"/>
  <c r="F71" i="6" s="1"/>
  <c r="E70" i="6"/>
  <c r="F70" i="6" s="1"/>
  <c r="F69" i="6"/>
  <c r="E69" i="6"/>
  <c r="E68" i="6"/>
  <c r="F68" i="6" s="1"/>
  <c r="E67" i="6"/>
  <c r="F67" i="6" s="1"/>
  <c r="F66" i="6"/>
  <c r="E66" i="6"/>
  <c r="E65" i="6"/>
  <c r="F65" i="6" s="1"/>
  <c r="F64" i="6"/>
  <c r="E64" i="6"/>
  <c r="E63" i="6"/>
  <c r="F63" i="6" s="1"/>
  <c r="F62" i="6"/>
  <c r="E62" i="6"/>
  <c r="E61" i="6"/>
  <c r="F61" i="6" s="1"/>
  <c r="E60" i="6"/>
  <c r="F60" i="6" s="1"/>
  <c r="E59" i="6"/>
  <c r="F59" i="6" s="1"/>
  <c r="E58" i="6"/>
  <c r="F58" i="6" s="1"/>
  <c r="E57" i="6"/>
  <c r="F57" i="6" s="1"/>
  <c r="E56" i="6"/>
  <c r="F56" i="6" s="1"/>
  <c r="E55" i="6"/>
  <c r="F55" i="6" s="1"/>
  <c r="E54" i="6"/>
  <c r="F54" i="6" s="1"/>
  <c r="F53" i="6"/>
  <c r="E53" i="6"/>
  <c r="E52" i="6"/>
  <c r="F52" i="6" s="1"/>
  <c r="E51" i="6"/>
  <c r="F51" i="6" s="1"/>
  <c r="F50" i="6"/>
  <c r="E50" i="6"/>
  <c r="E49" i="6"/>
  <c r="F49" i="6" s="1"/>
  <c r="F48" i="6"/>
  <c r="E48" i="6"/>
  <c r="E47" i="6"/>
  <c r="F47" i="6" s="1"/>
  <c r="F46" i="6"/>
  <c r="E46" i="6"/>
  <c r="E45" i="6"/>
  <c r="F45" i="6" s="1"/>
  <c r="E44" i="6"/>
  <c r="F44" i="6" s="1"/>
  <c r="E43" i="6"/>
  <c r="F43" i="6" s="1"/>
  <c r="E42" i="6"/>
  <c r="F42" i="6" s="1"/>
  <c r="E41" i="6"/>
  <c r="F41" i="6" s="1"/>
  <c r="E40" i="6"/>
  <c r="F40" i="6" s="1"/>
  <c r="E39" i="6"/>
  <c r="F39" i="6" s="1"/>
  <c r="E38" i="6"/>
  <c r="F38" i="6" s="1"/>
  <c r="F37" i="6"/>
  <c r="E37" i="6"/>
  <c r="E36" i="6"/>
  <c r="F36" i="6" s="1"/>
  <c r="E35" i="6"/>
  <c r="F35" i="6" s="1"/>
  <c r="F34" i="6"/>
  <c r="E34" i="6"/>
  <c r="E33" i="6"/>
  <c r="F33" i="6" s="1"/>
  <c r="F32" i="6"/>
  <c r="E32" i="6"/>
  <c r="E31" i="6"/>
  <c r="F31" i="6" s="1"/>
  <c r="F30" i="6"/>
  <c r="E30" i="6"/>
  <c r="E29" i="6"/>
  <c r="F29" i="6" s="1"/>
  <c r="E28" i="6"/>
  <c r="F28" i="6" s="1"/>
  <c r="E27" i="6"/>
  <c r="F27" i="6" s="1"/>
  <c r="E26" i="6"/>
  <c r="F26" i="6" s="1"/>
  <c r="E25" i="6"/>
  <c r="F25" i="6" s="1"/>
  <c r="E24" i="6"/>
  <c r="F24" i="6" s="1"/>
  <c r="E23" i="6"/>
  <c r="F23" i="6" s="1"/>
  <c r="E22" i="6"/>
  <c r="F22" i="6" s="1"/>
  <c r="F21" i="6"/>
  <c r="E21" i="6"/>
  <c r="E20" i="6"/>
  <c r="F20" i="6" s="1"/>
  <c r="E19" i="6"/>
  <c r="F19" i="6" s="1"/>
  <c r="F18" i="6"/>
  <c r="E18" i="6"/>
  <c r="E17" i="6"/>
  <c r="F17" i="6" s="1"/>
  <c r="F16" i="6"/>
  <c r="E16" i="6"/>
  <c r="E15" i="6"/>
  <c r="F15" i="6" s="1"/>
  <c r="F2" i="4"/>
  <c r="F15" i="4" s="1"/>
  <c r="F3" i="4"/>
  <c r="F4" i="4"/>
  <c r="F5" i="4"/>
  <c r="F6" i="4"/>
  <c r="F7" i="4"/>
  <c r="F8" i="4"/>
  <c r="F9" i="4"/>
  <c r="F10" i="4"/>
  <c r="F11" i="4"/>
  <c r="F12" i="4"/>
  <c r="F13" i="4"/>
  <c r="AH26" i="8" l="1"/>
  <c r="F350" i="6"/>
  <c r="F349" i="6"/>
  <c r="F348" i="6"/>
  <c r="L61" i="1" l="1"/>
  <c r="L60" i="1"/>
  <c r="L59" i="1"/>
  <c r="L58" i="1"/>
  <c r="T57" i="1"/>
  <c r="L57" i="1"/>
  <c r="T56" i="1"/>
  <c r="L56" i="1"/>
  <c r="T55" i="1"/>
  <c r="L55" i="1"/>
  <c r="T54" i="1"/>
  <c r="L54" i="1"/>
  <c r="T53" i="1"/>
  <c r="L53" i="1"/>
  <c r="T52" i="1"/>
  <c r="L52" i="1"/>
  <c r="T51" i="1"/>
  <c r="L51" i="1"/>
  <c r="T50" i="1"/>
  <c r="L50" i="1"/>
  <c r="T49" i="1"/>
  <c r="L49" i="1"/>
  <c r="T48" i="1"/>
  <c r="L48" i="1"/>
  <c r="T47" i="1"/>
  <c r="L47" i="1"/>
  <c r="T46" i="1"/>
  <c r="L46" i="1"/>
  <c r="T45" i="1"/>
  <c r="L45" i="1"/>
  <c r="T44" i="1"/>
  <c r="L44" i="1"/>
  <c r="T43" i="1"/>
  <c r="L43" i="1"/>
  <c r="T42" i="1"/>
  <c r="L42" i="1"/>
  <c r="T41" i="1"/>
  <c r="L41" i="1"/>
  <c r="T40" i="1"/>
  <c r="L40" i="1"/>
  <c r="T39" i="1"/>
  <c r="L39" i="1"/>
  <c r="T38" i="1"/>
  <c r="L38" i="1"/>
  <c r="T37" i="1"/>
  <c r="L37" i="1"/>
  <c r="T36" i="1"/>
  <c r="L36" i="1"/>
  <c r="T35" i="1"/>
  <c r="L35" i="1"/>
  <c r="T34" i="1"/>
  <c r="P34" i="1"/>
  <c r="O34" i="1"/>
  <c r="L34" i="1"/>
  <c r="H34" i="1"/>
  <c r="G34" i="1"/>
  <c r="T33" i="1"/>
  <c r="L33" i="1"/>
  <c r="T32" i="1"/>
  <c r="L32" i="1"/>
  <c r="T31" i="1"/>
  <c r="L31" i="1"/>
  <c r="I31" i="1"/>
  <c r="T30" i="1"/>
  <c r="L30" i="1"/>
  <c r="I30" i="1"/>
  <c r="T29" i="1"/>
  <c r="Q29" i="1"/>
  <c r="L29" i="1"/>
  <c r="I29" i="1"/>
  <c r="T28" i="1"/>
  <c r="Q28" i="1"/>
  <c r="L28" i="1"/>
  <c r="I28" i="1"/>
  <c r="T27" i="1"/>
  <c r="Q27" i="1"/>
  <c r="L27" i="1"/>
  <c r="I27" i="1"/>
  <c r="T26" i="1"/>
  <c r="Q26" i="1"/>
  <c r="L26" i="1"/>
  <c r="I26" i="1"/>
  <c r="T25" i="1"/>
  <c r="Q25" i="1"/>
  <c r="L25" i="1"/>
  <c r="I25" i="1"/>
  <c r="T24" i="1"/>
  <c r="Q24" i="1"/>
  <c r="L24" i="1"/>
  <c r="I24" i="1"/>
  <c r="T23" i="1"/>
  <c r="Q23" i="1"/>
  <c r="L23" i="1"/>
  <c r="I23" i="1"/>
  <c r="T22" i="1"/>
  <c r="Q22" i="1"/>
  <c r="L22" i="1"/>
  <c r="I22" i="1"/>
  <c r="T21" i="1"/>
  <c r="Q21" i="1"/>
  <c r="L21" i="1"/>
  <c r="I21" i="1"/>
  <c r="T20" i="1"/>
  <c r="Q20" i="1"/>
  <c r="L20" i="1"/>
  <c r="I20" i="1"/>
  <c r="T19" i="1"/>
  <c r="Q19" i="1"/>
  <c r="L19" i="1"/>
  <c r="I19" i="1"/>
  <c r="T18" i="1"/>
  <c r="Q18" i="1"/>
  <c r="L18" i="1"/>
  <c r="I18" i="1"/>
  <c r="T17" i="1"/>
  <c r="Q17" i="1"/>
  <c r="L17" i="1"/>
  <c r="I17" i="1"/>
  <c r="T16" i="1"/>
  <c r="Q16" i="1"/>
  <c r="L16" i="1"/>
  <c r="I16" i="1"/>
  <c r="T15" i="1"/>
  <c r="Q15" i="1"/>
  <c r="L15" i="1"/>
  <c r="I15" i="1"/>
  <c r="T14" i="1"/>
  <c r="Q14" i="1"/>
  <c r="L14" i="1"/>
  <c r="I14" i="1"/>
  <c r="T13" i="1"/>
  <c r="Q13" i="1"/>
  <c r="L13" i="1"/>
  <c r="I13" i="1"/>
  <c r="Q12" i="1"/>
  <c r="L12" i="1"/>
  <c r="I12" i="1"/>
  <c r="Q11" i="1"/>
  <c r="L11" i="1"/>
  <c r="I11" i="1"/>
  <c r="Q10" i="1"/>
  <c r="L10" i="1"/>
  <c r="I10" i="1"/>
  <c r="Q9" i="1"/>
  <c r="L9" i="1"/>
  <c r="I9" i="1"/>
  <c r="Q8" i="1"/>
  <c r="L8" i="1"/>
  <c r="I8" i="1"/>
  <c r="L7" i="1"/>
  <c r="I7" i="1"/>
  <c r="L6" i="1"/>
  <c r="I6" i="1"/>
  <c r="L5" i="1"/>
  <c r="I5" i="1"/>
  <c r="L4" i="1"/>
  <c r="I4" i="1"/>
  <c r="L3" i="1"/>
  <c r="I3" i="1"/>
</calcChain>
</file>

<file path=xl/sharedStrings.xml><?xml version="1.0" encoding="utf-8"?>
<sst xmlns="http://schemas.openxmlformats.org/spreadsheetml/2006/main" count="901" uniqueCount="843">
  <si>
    <t>Monthly Average Instrumental Records from 1995 to 2015</t>
    <phoneticPr fontId="2" type="noConversion"/>
  </si>
  <si>
    <t xml:space="preserve">Month </t>
    <phoneticPr fontId="2" type="noConversion"/>
  </si>
  <si>
    <t>SST (℃)</t>
    <phoneticPr fontId="2" type="noConversion"/>
  </si>
  <si>
    <t>Precipitation (mm/Month)</t>
    <phoneticPr fontId="2" type="noConversion"/>
  </si>
  <si>
    <t xml:space="preserve">Jan 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</si>
  <si>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</si>
  <si>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</si>
  <si>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</si>
  <si>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</si>
  <si>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</si>
  <si>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</si>
  <si>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</si>
  <si>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</si>
  <si>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</si>
  <si>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</si>
  <si>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</si>
  <si>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 Growth Rate</t>
    <phoneticPr fontId="2" type="noConversion"/>
  </si>
  <si>
    <t>Year</t>
    <phoneticPr fontId="2" type="noConversion"/>
  </si>
  <si>
    <t>Inner Shell (mm)</t>
    <phoneticPr fontId="2" type="noConversion"/>
  </si>
  <si>
    <t>Outer Shell (mm)</t>
    <phoneticPr fontId="2" type="noConversion"/>
  </si>
  <si>
    <t>Inner Shell (counts)</t>
    <phoneticPr fontId="2" type="noConversion"/>
  </si>
  <si>
    <t>Outer Shell (counts)</t>
    <phoneticPr fontId="2" type="noConversion"/>
  </si>
  <si>
    <t>X-X+0.5/Winter</t>
    <phoneticPr fontId="2" type="noConversion"/>
  </si>
  <si>
    <t>X-X+1/Summer</t>
    <phoneticPr fontId="2" type="noConversion"/>
  </si>
  <si>
    <t>Annuam Increment</t>
    <phoneticPr fontId="2" type="noConversion"/>
  </si>
  <si>
    <t>Incre rate</t>
    <phoneticPr fontId="2" type="noConversion"/>
  </si>
  <si>
    <t>Incre rate mm</t>
    <phoneticPr fontId="2" type="noConversion"/>
  </si>
  <si>
    <t>Geochemical Raw Data</t>
    <phoneticPr fontId="2" type="noConversion"/>
  </si>
  <si>
    <t>Inner Shell</t>
    <phoneticPr fontId="2" type="noConversion"/>
  </si>
  <si>
    <t>Outer Shell</t>
    <phoneticPr fontId="2" type="noConversion"/>
  </si>
  <si>
    <t>Sample ID</t>
    <phoneticPr fontId="2" type="noConversion"/>
  </si>
  <si>
    <t>C Isotope</t>
    <phoneticPr fontId="2" type="noConversion"/>
  </si>
  <si>
    <t>O Isotope</t>
    <phoneticPr fontId="2" type="noConversion"/>
  </si>
  <si>
    <t>21GC-001</t>
  </si>
  <si>
    <t>GC-O-1</t>
  </si>
  <si>
    <t>21GC-002</t>
  </si>
  <si>
    <t>GC-O-2</t>
  </si>
  <si>
    <t>21GC-003</t>
  </si>
  <si>
    <t>GC-O-3</t>
  </si>
  <si>
    <t>21GC-004</t>
  </si>
  <si>
    <t>GC-O-4</t>
  </si>
  <si>
    <t>21GC-005</t>
  </si>
  <si>
    <t>GC-O-5</t>
  </si>
  <si>
    <t>21GC-006</t>
  </si>
  <si>
    <t>GC-O-6</t>
  </si>
  <si>
    <t>21GC-007</t>
  </si>
  <si>
    <t>GC-O-7</t>
  </si>
  <si>
    <t>21GC-008</t>
  </si>
  <si>
    <t>GC-O-8</t>
  </si>
  <si>
    <t>21GC-009</t>
  </si>
  <si>
    <t>GC-O-9</t>
  </si>
  <si>
    <t>21GC-010</t>
  </si>
  <si>
    <t>GC-O-10</t>
  </si>
  <si>
    <t>21GC-011</t>
  </si>
  <si>
    <t>GC-O-11</t>
  </si>
  <si>
    <t>21GC-012</t>
  </si>
  <si>
    <t>GC-O-12</t>
  </si>
  <si>
    <t>21GC-013</t>
  </si>
  <si>
    <t>GC-O-13</t>
  </si>
  <si>
    <t>21GC-014</t>
  </si>
  <si>
    <t>GC-O-14</t>
  </si>
  <si>
    <t>21GC-015</t>
  </si>
  <si>
    <t>GC-O-15</t>
  </si>
  <si>
    <t>21GC-016</t>
  </si>
  <si>
    <t>GC-O-16</t>
  </si>
  <si>
    <t>21GC-017</t>
  </si>
  <si>
    <t>GC-O-17</t>
  </si>
  <si>
    <t>21GC-018</t>
  </si>
  <si>
    <t>GC-O-18</t>
  </si>
  <si>
    <t>21GC-019</t>
  </si>
  <si>
    <t>GC-O-19</t>
  </si>
  <si>
    <t>21GC-020</t>
  </si>
  <si>
    <t>GC-O-20</t>
  </si>
  <si>
    <t>21GC-021</t>
  </si>
  <si>
    <t>GC-O-21</t>
  </si>
  <si>
    <t>21GC-022</t>
  </si>
  <si>
    <t>GC-O-22</t>
  </si>
  <si>
    <t>21GC-023</t>
  </si>
  <si>
    <t>GC-O-23</t>
  </si>
  <si>
    <t>21GC-024</t>
  </si>
  <si>
    <t>GC-O-24</t>
  </si>
  <si>
    <t>21GC-025</t>
  </si>
  <si>
    <t>GC-O-25</t>
  </si>
  <si>
    <t>21GC-026</t>
    <phoneticPr fontId="2" type="noConversion"/>
  </si>
  <si>
    <t>GC-O-26</t>
  </si>
  <si>
    <t>21GC-027</t>
  </si>
  <si>
    <t>GC-O-27</t>
  </si>
  <si>
    <t>21GC-028</t>
  </si>
  <si>
    <t>GC-O-28</t>
  </si>
  <si>
    <t>21GC-029</t>
  </si>
  <si>
    <t>GC-O-29</t>
  </si>
  <si>
    <t>21GC-030</t>
  </si>
  <si>
    <t>GC-O-30</t>
  </si>
  <si>
    <t>21GC-031</t>
  </si>
  <si>
    <t>GC-O-31</t>
  </si>
  <si>
    <t>21GC-032</t>
  </si>
  <si>
    <t>GC-O-32</t>
  </si>
  <si>
    <t>21GC-033</t>
  </si>
  <si>
    <t>GC-O-33</t>
  </si>
  <si>
    <t>21GC-034</t>
  </si>
  <si>
    <t>GC-O-34</t>
  </si>
  <si>
    <t>21GC-035</t>
  </si>
  <si>
    <t>GC-O-35</t>
  </si>
  <si>
    <t>21GC-036</t>
  </si>
  <si>
    <t>GC-O-36</t>
  </si>
  <si>
    <t>21GC-037</t>
  </si>
  <si>
    <t>GC-O-37</t>
  </si>
  <si>
    <t>21GC-038</t>
  </si>
  <si>
    <t>GC-O-38</t>
  </si>
  <si>
    <t>21GC-039</t>
  </si>
  <si>
    <t>GC-O-39</t>
  </si>
  <si>
    <t>21GC-040</t>
  </si>
  <si>
    <t>GC-O-40</t>
  </si>
  <si>
    <t>21GC-041</t>
  </si>
  <si>
    <t>GC-O-41</t>
  </si>
  <si>
    <t>21GC-042</t>
  </si>
  <si>
    <t>GC-O-42</t>
  </si>
  <si>
    <t>21GC-043</t>
  </si>
  <si>
    <t>GC-O-43</t>
  </si>
  <si>
    <t>21GC-044</t>
  </si>
  <si>
    <t>GC-O-44</t>
  </si>
  <si>
    <t>21GC-045</t>
  </si>
  <si>
    <t>GC-O-45</t>
  </si>
  <si>
    <t>21GC-046</t>
  </si>
  <si>
    <t>GC-O-46</t>
  </si>
  <si>
    <t>21GC-047</t>
  </si>
  <si>
    <t>GC-O-47</t>
  </si>
  <si>
    <t>21GC-048</t>
  </si>
  <si>
    <t>GC-O-48</t>
  </si>
  <si>
    <t>21GC-049</t>
  </si>
  <si>
    <t>GC-O-49</t>
  </si>
  <si>
    <t>21GC-050</t>
  </si>
  <si>
    <t>GC-O-50</t>
  </si>
  <si>
    <t>21GC-051</t>
  </si>
  <si>
    <t>GC-O-51</t>
  </si>
  <si>
    <t>21GC-052</t>
  </si>
  <si>
    <t>GC-O-52</t>
  </si>
  <si>
    <t>21GC-053</t>
  </si>
  <si>
    <t>GC-O-53</t>
  </si>
  <si>
    <t>21GC-054</t>
  </si>
  <si>
    <t>GC-O-54</t>
  </si>
  <si>
    <t>21GC-055</t>
  </si>
  <si>
    <t>GC-O-55</t>
  </si>
  <si>
    <t>21GC-056</t>
  </si>
  <si>
    <t>GC-O-56</t>
  </si>
  <si>
    <t>21GC-057</t>
  </si>
  <si>
    <t>GC-O-57</t>
  </si>
  <si>
    <t>21GC-058</t>
  </si>
  <si>
    <t>GC-O-58</t>
  </si>
  <si>
    <t>21GC-059</t>
  </si>
  <si>
    <t>GC-O-59</t>
  </si>
  <si>
    <t>21GC-060</t>
  </si>
  <si>
    <t>GC-O-60</t>
  </si>
  <si>
    <t>21GC-061</t>
  </si>
  <si>
    <t>GC-O-61</t>
  </si>
  <si>
    <t>21GC-062</t>
  </si>
  <si>
    <t>GC-O-62</t>
  </si>
  <si>
    <t>21GC-063</t>
  </si>
  <si>
    <t>GC-O-63</t>
  </si>
  <si>
    <t>21GC-064</t>
  </si>
  <si>
    <t>GC-O-64</t>
  </si>
  <si>
    <t>21GC-065</t>
  </si>
  <si>
    <t>GC-O-65</t>
  </si>
  <si>
    <t>21GC-066</t>
  </si>
  <si>
    <t>GC-O-66</t>
  </si>
  <si>
    <t>21GC-067</t>
  </si>
  <si>
    <t>GC-O-67</t>
  </si>
  <si>
    <t>21GC-068</t>
  </si>
  <si>
    <t>GC-O-68</t>
  </si>
  <si>
    <t>21GC-069</t>
  </si>
  <si>
    <t>GC-O-69</t>
  </si>
  <si>
    <t>21GC-070</t>
  </si>
  <si>
    <t>GC-O-70</t>
  </si>
  <si>
    <t>21GC-071</t>
  </si>
  <si>
    <t>GC-O-71</t>
  </si>
  <si>
    <t>21GC-072</t>
  </si>
  <si>
    <t>GC-O-72</t>
  </si>
  <si>
    <t>21GC-073</t>
  </si>
  <si>
    <t>GC-O-73</t>
  </si>
  <si>
    <t>21GC-074</t>
  </si>
  <si>
    <t>GC-O-74</t>
  </si>
  <si>
    <t>21GC-075</t>
  </si>
  <si>
    <t>GC-O-75</t>
  </si>
  <si>
    <t>21GC-076</t>
  </si>
  <si>
    <t>GC-O-76</t>
  </si>
  <si>
    <t>21GC-077</t>
  </si>
  <si>
    <t>GC-O-77</t>
  </si>
  <si>
    <t>21GC-078</t>
  </si>
  <si>
    <t>GC-O-78</t>
  </si>
  <si>
    <t>21GC-079</t>
  </si>
  <si>
    <t>GC-O-79</t>
  </si>
  <si>
    <t>21GC-080</t>
  </si>
  <si>
    <t>GC-O-80</t>
  </si>
  <si>
    <t>21GC-081</t>
  </si>
  <si>
    <t>GC-O-81</t>
  </si>
  <si>
    <t>21GC-082</t>
  </si>
  <si>
    <t>GC-O-82</t>
  </si>
  <si>
    <t>21GC-083</t>
  </si>
  <si>
    <t>GC-O-83</t>
  </si>
  <si>
    <t>21GC-084</t>
  </si>
  <si>
    <t>GC-O-84</t>
  </si>
  <si>
    <t>21GC-085</t>
  </si>
  <si>
    <t>GC-O-85</t>
  </si>
  <si>
    <t>21GC-086</t>
  </si>
  <si>
    <t>GC-O-86</t>
  </si>
  <si>
    <t>21GC-087</t>
  </si>
  <si>
    <t>GC-O-87</t>
  </si>
  <si>
    <t>21GC-088</t>
  </si>
  <si>
    <t>GC-O-88</t>
  </si>
  <si>
    <t>21GC-089</t>
  </si>
  <si>
    <t>GC-O-89</t>
  </si>
  <si>
    <t>21GC-090</t>
  </si>
  <si>
    <t>GC-O-90</t>
  </si>
  <si>
    <t>21GC-091</t>
  </si>
  <si>
    <t>GC-O-91</t>
  </si>
  <si>
    <t>21GC-092</t>
  </si>
  <si>
    <t>GC-O-92</t>
  </si>
  <si>
    <t>21GC-093</t>
  </si>
  <si>
    <t>GC-O-93</t>
  </si>
  <si>
    <t>21GC-094</t>
  </si>
  <si>
    <t>GC-O-94</t>
  </si>
  <si>
    <t>21GC-095</t>
  </si>
  <si>
    <t>GC-O-95</t>
  </si>
  <si>
    <t>21GC-096</t>
  </si>
  <si>
    <t>GC-O-96</t>
  </si>
  <si>
    <t>21GC-097</t>
  </si>
  <si>
    <t>GC-O-97</t>
  </si>
  <si>
    <t>21GC-098</t>
  </si>
  <si>
    <t>GC-O-98</t>
  </si>
  <si>
    <t>21GC-099</t>
  </si>
  <si>
    <t>GC-O-99</t>
  </si>
  <si>
    <t>21GC-100</t>
  </si>
  <si>
    <t>GC-O-100</t>
  </si>
  <si>
    <t>21GC-101</t>
  </si>
  <si>
    <t>GC-O-101</t>
  </si>
  <si>
    <t>21GC-102</t>
  </si>
  <si>
    <t>GC-O-102</t>
  </si>
  <si>
    <t>21GC-103</t>
  </si>
  <si>
    <t>GC-O-103</t>
  </si>
  <si>
    <t>21GC-104</t>
  </si>
  <si>
    <t>GC-O-104</t>
  </si>
  <si>
    <t>21GC-105</t>
  </si>
  <si>
    <t>GC-O-105</t>
  </si>
  <si>
    <t>21GC-106</t>
  </si>
  <si>
    <t>GC-O-106</t>
  </si>
  <si>
    <t>21GC-107</t>
  </si>
  <si>
    <t>GC-O-107</t>
  </si>
  <si>
    <t>21GC-108</t>
  </si>
  <si>
    <t>GC-O-108</t>
  </si>
  <si>
    <t>21GC-109</t>
  </si>
  <si>
    <t>GC-O-109</t>
  </si>
  <si>
    <t>21GC-110</t>
  </si>
  <si>
    <t>GC-O-110</t>
  </si>
  <si>
    <t>21GC-111</t>
  </si>
  <si>
    <t>GC-O-111</t>
  </si>
  <si>
    <t>21GC-112</t>
  </si>
  <si>
    <t>GC-O-112</t>
  </si>
  <si>
    <t>21GC-113</t>
  </si>
  <si>
    <t>GC-O-113</t>
  </si>
  <si>
    <t>21GC-114</t>
  </si>
  <si>
    <t>GC-O-114</t>
  </si>
  <si>
    <t>21GC-115</t>
  </si>
  <si>
    <t>GC-O-115</t>
  </si>
  <si>
    <t>21GC-116</t>
  </si>
  <si>
    <t>GC-O-116</t>
  </si>
  <si>
    <t>21GC-117</t>
  </si>
  <si>
    <t>GC-O-117</t>
  </si>
  <si>
    <t>21GC-118</t>
  </si>
  <si>
    <t>GC-O-118</t>
  </si>
  <si>
    <t>21GC-119</t>
  </si>
  <si>
    <t>GC-O-119</t>
  </si>
  <si>
    <t>21GC-120</t>
  </si>
  <si>
    <t>GC-O-120</t>
  </si>
  <si>
    <t>21GC-121</t>
  </si>
  <si>
    <t>GC-O-121</t>
  </si>
  <si>
    <t>21GC-122</t>
  </si>
  <si>
    <t>GC-O-122</t>
  </si>
  <si>
    <t>21GC-123</t>
  </si>
  <si>
    <t>GC-O-123</t>
  </si>
  <si>
    <t>21GC-124</t>
  </si>
  <si>
    <t>GC-O-124</t>
  </si>
  <si>
    <t>21GC-125</t>
  </si>
  <si>
    <t>GC-O-125</t>
  </si>
  <si>
    <t>21GC-126</t>
  </si>
  <si>
    <t>GC-O-126</t>
  </si>
  <si>
    <t>21GC-127</t>
  </si>
  <si>
    <t>GC-O-127</t>
  </si>
  <si>
    <t>21GC-128</t>
  </si>
  <si>
    <t>GC-O-128</t>
  </si>
  <si>
    <t>21GC-129</t>
  </si>
  <si>
    <t>GC-O-129</t>
  </si>
  <si>
    <t>21GC-130</t>
  </si>
  <si>
    <t>GC-O-130</t>
  </si>
  <si>
    <t>21GC-131</t>
  </si>
  <si>
    <t>GC-O-131</t>
  </si>
  <si>
    <t>21GC-132</t>
  </si>
  <si>
    <t>GC-O-132</t>
  </si>
  <si>
    <t>21GC-133</t>
  </si>
  <si>
    <t>GC-O-133</t>
  </si>
  <si>
    <t>21GC-134</t>
  </si>
  <si>
    <t>GC-O-134</t>
  </si>
  <si>
    <t>21GC-135</t>
  </si>
  <si>
    <t>GC-O-135</t>
  </si>
  <si>
    <t>21GC-136</t>
  </si>
  <si>
    <t>GC-O-136</t>
  </si>
  <si>
    <t>21GC-137</t>
  </si>
  <si>
    <t>GC-O-137</t>
  </si>
  <si>
    <t>21GC-138</t>
  </si>
  <si>
    <t>GC-O-138</t>
  </si>
  <si>
    <t>21GC-139</t>
  </si>
  <si>
    <t>GC-O-139</t>
  </si>
  <si>
    <t>21GC-140</t>
  </si>
  <si>
    <t>GC-O-140</t>
  </si>
  <si>
    <t>21GC-141</t>
  </si>
  <si>
    <t>GC-O-141</t>
  </si>
  <si>
    <t>21GC-142</t>
  </si>
  <si>
    <t>GC-O-142</t>
  </si>
  <si>
    <t>21GC-143</t>
  </si>
  <si>
    <t>GC-O-143</t>
  </si>
  <si>
    <t>21GC-144</t>
  </si>
  <si>
    <t>GC-O-144</t>
  </si>
  <si>
    <t>21GC-145</t>
  </si>
  <si>
    <t>GC-O-145</t>
  </si>
  <si>
    <t>21GC-146</t>
  </si>
  <si>
    <t>GC-O-146</t>
  </si>
  <si>
    <t>21GC-147</t>
  </si>
  <si>
    <t>GC-O-147</t>
  </si>
  <si>
    <t>21GC-148</t>
  </si>
  <si>
    <t>GC-O-148</t>
  </si>
  <si>
    <t>21GC-149</t>
  </si>
  <si>
    <t>GC-O-149</t>
  </si>
  <si>
    <t>21GC-150</t>
  </si>
  <si>
    <t>GC-O-150</t>
  </si>
  <si>
    <t>21GC-151</t>
  </si>
  <si>
    <t>GC-O-151</t>
  </si>
  <si>
    <t>21GC-152</t>
  </si>
  <si>
    <t>GC-O-152</t>
  </si>
  <si>
    <t>21GC-153</t>
  </si>
  <si>
    <t>GC-O-153</t>
  </si>
  <si>
    <t>21GC-154</t>
  </si>
  <si>
    <t>GC-O-154</t>
  </si>
  <si>
    <t>21GC-155</t>
  </si>
  <si>
    <t>GC-O-155</t>
  </si>
  <si>
    <t>21GC-156</t>
  </si>
  <si>
    <t>GC-O-156</t>
  </si>
  <si>
    <t>21GC-157</t>
  </si>
  <si>
    <t>GC-O-157</t>
  </si>
  <si>
    <t>21GC-158</t>
  </si>
  <si>
    <t>GC-O-158</t>
  </si>
  <si>
    <t>21GC-159</t>
  </si>
  <si>
    <t>GC-O-159</t>
  </si>
  <si>
    <t>21GC-160</t>
  </si>
  <si>
    <t>GC-O-160</t>
  </si>
  <si>
    <t>21GC-161</t>
  </si>
  <si>
    <t>GC-O-161</t>
  </si>
  <si>
    <t>21GC-162</t>
  </si>
  <si>
    <t>GC-O-162</t>
  </si>
  <si>
    <t>21GC-163</t>
  </si>
  <si>
    <t>GC-O-163</t>
  </si>
  <si>
    <t>21GC-164</t>
  </si>
  <si>
    <t>GC-O-164</t>
  </si>
  <si>
    <t>21GC-165</t>
  </si>
  <si>
    <t>GC-O-165</t>
  </si>
  <si>
    <t>21GC-166</t>
  </si>
  <si>
    <t>GC-O-166</t>
  </si>
  <si>
    <t>21GC-167</t>
  </si>
  <si>
    <t>GC-O-167</t>
  </si>
  <si>
    <t>21GC-168</t>
    <phoneticPr fontId="8" type="noConversion"/>
  </si>
  <si>
    <t>GC-O-168</t>
  </si>
  <si>
    <t>21GC-169</t>
  </si>
  <si>
    <t>GC-O-169</t>
  </si>
  <si>
    <t>21GC-170</t>
  </si>
  <si>
    <t>GC-O-170</t>
  </si>
  <si>
    <t>21GC-171</t>
  </si>
  <si>
    <t>GC-O-171</t>
  </si>
  <si>
    <t>21GC-172</t>
  </si>
  <si>
    <t>GC-O-172</t>
  </si>
  <si>
    <t>21GC-173</t>
  </si>
  <si>
    <t>GC-O-173</t>
  </si>
  <si>
    <t>21GC-174</t>
    <phoneticPr fontId="8" type="noConversion"/>
  </si>
  <si>
    <t>GC-O-174</t>
  </si>
  <si>
    <t>21GC-175</t>
  </si>
  <si>
    <t>GC-O-175</t>
  </si>
  <si>
    <t>21GC-176</t>
  </si>
  <si>
    <t>GC-O-176</t>
  </si>
  <si>
    <t>21GC-177</t>
  </si>
  <si>
    <t>GC-O-177</t>
  </si>
  <si>
    <t>21GC-178</t>
  </si>
  <si>
    <t>GC-O-178</t>
  </si>
  <si>
    <t>21GC-179</t>
  </si>
  <si>
    <t>GC-O-179</t>
  </si>
  <si>
    <t>21GC-180</t>
  </si>
  <si>
    <t>GC-O-180</t>
  </si>
  <si>
    <t>21GC-181</t>
  </si>
  <si>
    <t>GC-O-181</t>
  </si>
  <si>
    <t>21GC-182</t>
  </si>
  <si>
    <t>GC-O-182</t>
  </si>
  <si>
    <t>21GC-183</t>
  </si>
  <si>
    <t>GC-O-183</t>
  </si>
  <si>
    <t>21GC-184</t>
  </si>
  <si>
    <t>GC-O-184</t>
  </si>
  <si>
    <t>21GC-185</t>
  </si>
  <si>
    <t>GC-O-185</t>
  </si>
  <si>
    <t>21GC-186</t>
  </si>
  <si>
    <t>GC-O-186</t>
  </si>
  <si>
    <t>21GC-187</t>
  </si>
  <si>
    <t>GC-O-187</t>
  </si>
  <si>
    <t>21GC-188</t>
  </si>
  <si>
    <t>GC-O-188</t>
  </si>
  <si>
    <t>21GC-189</t>
  </si>
  <si>
    <t>GC-O-189</t>
  </si>
  <si>
    <t>21GC-190</t>
  </si>
  <si>
    <t>GC-O-190</t>
  </si>
  <si>
    <t>21GC-191</t>
  </si>
  <si>
    <t>GC-O-191</t>
  </si>
  <si>
    <t>21GC-192</t>
  </si>
  <si>
    <t>GC-O-192</t>
  </si>
  <si>
    <t>21GC-193</t>
  </si>
  <si>
    <t>GC-O-193</t>
  </si>
  <si>
    <t>21GC-194</t>
  </si>
  <si>
    <t>GC-O-194</t>
  </si>
  <si>
    <t>21GC-195</t>
  </si>
  <si>
    <t>GC-O-195</t>
  </si>
  <si>
    <t>21GC-196</t>
  </si>
  <si>
    <t>GC-O-196</t>
  </si>
  <si>
    <t>21GC-197</t>
  </si>
  <si>
    <t>GC-O-197</t>
  </si>
  <si>
    <t>21GC-198</t>
  </si>
  <si>
    <t>GC-O-198</t>
  </si>
  <si>
    <t>21GC-199</t>
  </si>
  <si>
    <t>GC-O-199</t>
  </si>
  <si>
    <t>21GC-200</t>
  </si>
  <si>
    <t>GC-O-200</t>
  </si>
  <si>
    <t>21GC-201</t>
  </si>
  <si>
    <t>GC-O-201</t>
  </si>
  <si>
    <t>21GC-202</t>
  </si>
  <si>
    <t>GC-O-202</t>
  </si>
  <si>
    <t>21GC-203</t>
  </si>
  <si>
    <t>GC-O-203</t>
  </si>
  <si>
    <t>21GC-204</t>
  </si>
  <si>
    <t>GC-O-204</t>
  </si>
  <si>
    <t>21GC-205</t>
  </si>
  <si>
    <t>GC-O-205</t>
  </si>
  <si>
    <t>21GC-206</t>
  </si>
  <si>
    <t>GC-O-206</t>
  </si>
  <si>
    <t>21GC-207</t>
  </si>
  <si>
    <t>GC-O-207</t>
  </si>
  <si>
    <t>21GC-208</t>
  </si>
  <si>
    <t>GC-O-208</t>
  </si>
  <si>
    <t>21GC-209</t>
  </si>
  <si>
    <t>GC-O-209</t>
  </si>
  <si>
    <t>21GC-210</t>
  </si>
  <si>
    <t>GC-O-210</t>
  </si>
  <si>
    <t>21GC-211</t>
  </si>
  <si>
    <t>GC-O-211</t>
  </si>
  <si>
    <t>21GC-212</t>
  </si>
  <si>
    <t>GC-O-212</t>
  </si>
  <si>
    <t>21GC-213</t>
  </si>
  <si>
    <t>GC-O-213</t>
  </si>
  <si>
    <t>21GC-214</t>
  </si>
  <si>
    <t>GC-O-214</t>
  </si>
  <si>
    <t>21GC-215</t>
  </si>
  <si>
    <t>GC-O-215</t>
  </si>
  <si>
    <t>21GC-216</t>
  </si>
  <si>
    <t>GC-O-216</t>
  </si>
  <si>
    <t>21GC-217</t>
  </si>
  <si>
    <t>GC-O-217</t>
  </si>
  <si>
    <t>21GC-218</t>
  </si>
  <si>
    <t>GC-O-218</t>
  </si>
  <si>
    <t>21GC-219</t>
  </si>
  <si>
    <t>GC-O-219</t>
  </si>
  <si>
    <t>21GC-220</t>
  </si>
  <si>
    <t>GC-O-220</t>
  </si>
  <si>
    <t>21GC-221</t>
  </si>
  <si>
    <t>GC-O-221</t>
  </si>
  <si>
    <t>21GC-222</t>
  </si>
  <si>
    <t>GC-O-222</t>
  </si>
  <si>
    <t>21GC-223</t>
  </si>
  <si>
    <t>GC-O-223</t>
  </si>
  <si>
    <t>21GC-224</t>
  </si>
  <si>
    <t>GC-O-224</t>
  </si>
  <si>
    <t>21GC-225</t>
  </si>
  <si>
    <t>GC-O-225</t>
  </si>
  <si>
    <t>21GC-226</t>
  </si>
  <si>
    <t>GC-O-226</t>
  </si>
  <si>
    <t>21GC-227</t>
  </si>
  <si>
    <t>GC-O-227</t>
  </si>
  <si>
    <t>21GC-228</t>
    <phoneticPr fontId="8" type="noConversion"/>
  </si>
  <si>
    <t>GC-O-228</t>
  </si>
  <si>
    <t>21GC-229</t>
  </si>
  <si>
    <t>GC-O-229</t>
  </si>
  <si>
    <t>21GC-230</t>
  </si>
  <si>
    <t>GC-O-230</t>
  </si>
  <si>
    <t>21GC-231</t>
  </si>
  <si>
    <t>GC-O-231</t>
  </si>
  <si>
    <t>21GC-232</t>
  </si>
  <si>
    <t>GC-O-232</t>
  </si>
  <si>
    <t>21GC-233</t>
  </si>
  <si>
    <t>GC-O-233</t>
  </si>
  <si>
    <t>21GC-234</t>
  </si>
  <si>
    <t>GC-O-234</t>
  </si>
  <si>
    <t>21Gc-235</t>
    <phoneticPr fontId="8" type="noConversion"/>
  </si>
  <si>
    <t>GC-O-235</t>
  </si>
  <si>
    <t>21GC-236</t>
  </si>
  <si>
    <t>GC-O-236</t>
  </si>
  <si>
    <t>21GC-237</t>
  </si>
  <si>
    <t>GC-O-237</t>
  </si>
  <si>
    <t>21GC-238</t>
  </si>
  <si>
    <t>GC-O-238</t>
  </si>
  <si>
    <t>21GC-239</t>
  </si>
  <si>
    <t>GC-O-239</t>
  </si>
  <si>
    <t>21GC-240</t>
  </si>
  <si>
    <t>GC-O-240</t>
  </si>
  <si>
    <t>21GC-241</t>
  </si>
  <si>
    <t>GC-O-241</t>
  </si>
  <si>
    <t>21GC-242</t>
  </si>
  <si>
    <t>GC-O-242</t>
  </si>
  <si>
    <t>21GC-243</t>
  </si>
  <si>
    <t>GC-O-243</t>
  </si>
  <si>
    <t>21GC-244</t>
  </si>
  <si>
    <t>GC-O-244</t>
  </si>
  <si>
    <t>21GC-245</t>
  </si>
  <si>
    <t>GC-O-245</t>
  </si>
  <si>
    <t>21GC-246</t>
  </si>
  <si>
    <t>GC-O-246</t>
  </si>
  <si>
    <t>21GC-247</t>
  </si>
  <si>
    <t>GC-O-247</t>
  </si>
  <si>
    <t>21GC-248</t>
  </si>
  <si>
    <t>GC-O-248</t>
  </si>
  <si>
    <t>21GC-249</t>
  </si>
  <si>
    <t>GC-O-249</t>
  </si>
  <si>
    <t>21GC-250</t>
  </si>
  <si>
    <t>GC-O-250</t>
  </si>
  <si>
    <t>21GC-251</t>
  </si>
  <si>
    <t>GC-O-251</t>
  </si>
  <si>
    <t>21GC-252</t>
  </si>
  <si>
    <t>GC-O-252</t>
  </si>
  <si>
    <t>21GC-253</t>
  </si>
  <si>
    <t>GC-O-253</t>
  </si>
  <si>
    <t>21GC-254</t>
  </si>
  <si>
    <t>GC-O-254</t>
  </si>
  <si>
    <t>21GC-255</t>
  </si>
  <si>
    <t>GC-O-255</t>
  </si>
  <si>
    <t>21GC-256</t>
  </si>
  <si>
    <t>GC-O-256</t>
  </si>
  <si>
    <t>21GC-257</t>
  </si>
  <si>
    <t>GC-O-257</t>
  </si>
  <si>
    <t>21GC-258</t>
  </si>
  <si>
    <t>GC-O-258</t>
  </si>
  <si>
    <t>21GC-259</t>
  </si>
  <si>
    <t>GC-O-259</t>
  </si>
  <si>
    <t>21GC-260</t>
  </si>
  <si>
    <t>GC-O-260</t>
  </si>
  <si>
    <t>21GC-261</t>
  </si>
  <si>
    <t>GC-O-261</t>
  </si>
  <si>
    <t>21GC-262</t>
  </si>
  <si>
    <t>GC-O-262</t>
  </si>
  <si>
    <t>21GC-263</t>
  </si>
  <si>
    <t>GC-O-263</t>
  </si>
  <si>
    <t>21GC-264</t>
  </si>
  <si>
    <t>GC-O-264</t>
  </si>
  <si>
    <t>21GC-265</t>
  </si>
  <si>
    <t>GC-O-265</t>
  </si>
  <si>
    <t>21GC-266</t>
  </si>
  <si>
    <t>GC-O-266</t>
  </si>
  <si>
    <t>21GC-267</t>
  </si>
  <si>
    <t>GC-O-267</t>
  </si>
  <si>
    <t>21GC-268</t>
  </si>
  <si>
    <t>GC-O-268</t>
  </si>
  <si>
    <t>21GC-269</t>
  </si>
  <si>
    <t>GC-O-269</t>
  </si>
  <si>
    <t>21GC-270</t>
  </si>
  <si>
    <t>GC-O-270</t>
  </si>
  <si>
    <t>21GC-271</t>
  </si>
  <si>
    <t>GC-O-271</t>
  </si>
  <si>
    <t>21GC-272</t>
  </si>
  <si>
    <t>GC-O-272</t>
  </si>
  <si>
    <t>21GC-273</t>
  </si>
  <si>
    <t>GC-O-273</t>
  </si>
  <si>
    <t>21GC-274</t>
  </si>
  <si>
    <t>GC-O-274</t>
  </si>
  <si>
    <t>21GC-275</t>
  </si>
  <si>
    <t>GC-O-275</t>
  </si>
  <si>
    <t>21GC-276</t>
  </si>
  <si>
    <t>GC-O-276</t>
  </si>
  <si>
    <t>21GC-277</t>
  </si>
  <si>
    <t>GC-O-277</t>
  </si>
  <si>
    <t>21GC-278</t>
  </si>
  <si>
    <t>GC-O-278</t>
  </si>
  <si>
    <t>21GC-279</t>
  </si>
  <si>
    <t>GC-O-279</t>
  </si>
  <si>
    <t>21GC-280</t>
  </si>
  <si>
    <t>GC-O-280</t>
  </si>
  <si>
    <t>21GC-281</t>
    <phoneticPr fontId="2" type="noConversion"/>
  </si>
  <si>
    <t>GC-O-281</t>
  </si>
  <si>
    <t>21GC-282</t>
  </si>
  <si>
    <t>GC-O-282</t>
  </si>
  <si>
    <t>21GC-283</t>
  </si>
  <si>
    <t>GC-O-283</t>
  </si>
  <si>
    <t>21GC-284</t>
  </si>
  <si>
    <t>GC-O-284</t>
  </si>
  <si>
    <t>21GC-285</t>
  </si>
  <si>
    <t>GC-O-285</t>
  </si>
  <si>
    <t>21GC-286</t>
  </si>
  <si>
    <t>GC-O-286</t>
  </si>
  <si>
    <t>21GC-287</t>
  </si>
  <si>
    <t>GC-O-287</t>
  </si>
  <si>
    <t>21GC-288</t>
  </si>
  <si>
    <t>GC-O-288</t>
  </si>
  <si>
    <t>21GC-289</t>
  </si>
  <si>
    <t>GC-O-289</t>
  </si>
  <si>
    <t>21GC-290</t>
  </si>
  <si>
    <t>GC-O-290</t>
  </si>
  <si>
    <t>21GC-291</t>
  </si>
  <si>
    <t>GC-O-291</t>
  </si>
  <si>
    <t>21GC-292</t>
  </si>
  <si>
    <t>GC-O-292</t>
  </si>
  <si>
    <t>21GC-293</t>
  </si>
  <si>
    <t>GC-O-293</t>
  </si>
  <si>
    <t>21GC-294</t>
  </si>
  <si>
    <t>GC-O-294</t>
  </si>
  <si>
    <t>21GC-295</t>
  </si>
  <si>
    <t>GC-O-295</t>
  </si>
  <si>
    <t>21GC-296</t>
  </si>
  <si>
    <t>GC-O-296</t>
  </si>
  <si>
    <t>21GC-297</t>
  </si>
  <si>
    <t>GC-O-297</t>
  </si>
  <si>
    <t>21GC-298</t>
  </si>
  <si>
    <t>GC-O-298</t>
  </si>
  <si>
    <t>21GC-299</t>
  </si>
  <si>
    <t>GC-O-299</t>
  </si>
  <si>
    <t>21GC-300</t>
  </si>
  <si>
    <t>GC-O-300</t>
  </si>
  <si>
    <t>21GC-301</t>
  </si>
  <si>
    <t>GC-O-301</t>
  </si>
  <si>
    <t>21GC-302</t>
  </si>
  <si>
    <t>GC-O-302</t>
  </si>
  <si>
    <t>21GC-303</t>
  </si>
  <si>
    <t>GC-O-303</t>
  </si>
  <si>
    <t>21GC-304</t>
  </si>
  <si>
    <t>GC-O-304</t>
  </si>
  <si>
    <t>21GC-305</t>
  </si>
  <si>
    <t>GC-O-305</t>
  </si>
  <si>
    <t>21GC-306</t>
  </si>
  <si>
    <t>GC-O-306</t>
  </si>
  <si>
    <t>21GC-307</t>
  </si>
  <si>
    <t>GC-O-307</t>
  </si>
  <si>
    <t>GC-O-308</t>
  </si>
  <si>
    <t>GC-O-309</t>
  </si>
  <si>
    <t>GC-O-310</t>
  </si>
  <si>
    <t>GC-O-311</t>
  </si>
  <si>
    <t>GC-O-312</t>
  </si>
  <si>
    <t>GC-O-313</t>
  </si>
  <si>
    <t>GC-O-314</t>
  </si>
  <si>
    <t>GC-O-315</t>
  </si>
  <si>
    <t>GC-O-316</t>
  </si>
  <si>
    <t>GC-O-317</t>
  </si>
  <si>
    <t>GC-O-318</t>
  </si>
  <si>
    <t>GC-O-319</t>
  </si>
  <si>
    <t>GC-O-320</t>
  </si>
  <si>
    <t>GC-O-321</t>
  </si>
  <si>
    <t>GC-O-322</t>
  </si>
  <si>
    <t>GC-O-323</t>
  </si>
  <si>
    <t>GC-O-324</t>
  </si>
  <si>
    <t>GC-O-325</t>
  </si>
  <si>
    <t>GC-O-326</t>
  </si>
  <si>
    <t>GC-O-327</t>
  </si>
  <si>
    <t>GC-O-328</t>
  </si>
  <si>
    <t>GC-O-329</t>
  </si>
  <si>
    <t>GC-O-330</t>
  </si>
  <si>
    <t>GC-O-331</t>
  </si>
  <si>
    <t>GC-O-332</t>
  </si>
  <si>
    <t>GC-O-333</t>
  </si>
  <si>
    <t>GC-O-334</t>
  </si>
  <si>
    <t>GC-O-335</t>
  </si>
  <si>
    <t>GC-O-336</t>
  </si>
  <si>
    <t>GC-O-337</t>
  </si>
  <si>
    <t>GC-O-338</t>
  </si>
  <si>
    <t>GC-O-339</t>
  </si>
  <si>
    <t>GC-O-340</t>
  </si>
  <si>
    <t>GC-O-341</t>
  </si>
  <si>
    <t>GC-O-342</t>
  </si>
  <si>
    <t>GC-O-343</t>
  </si>
  <si>
    <t>GC-O-344</t>
  </si>
  <si>
    <t>GC-O-345</t>
  </si>
  <si>
    <t>GC-O-346</t>
  </si>
  <si>
    <t>GC-O-347</t>
  </si>
  <si>
    <t>GC-O-348</t>
  </si>
  <si>
    <t>GC-O-349</t>
  </si>
  <si>
    <t>GC-O-350</t>
  </si>
  <si>
    <t>GC-O-351</t>
  </si>
  <si>
    <t>GC-O-352</t>
  </si>
  <si>
    <t>GC-O-353</t>
  </si>
  <si>
    <t>GC-O-354</t>
  </si>
  <si>
    <t>GC-O-355</t>
  </si>
  <si>
    <t>GC-O-356</t>
  </si>
  <si>
    <t>GC-O-357</t>
  </si>
  <si>
    <t>GC-O-358</t>
  </si>
  <si>
    <t>GC-O-359</t>
  </si>
  <si>
    <t>GC-O-360</t>
  </si>
  <si>
    <t>GC-O-361</t>
  </si>
  <si>
    <t>GC-O-362</t>
  </si>
  <si>
    <t>GC-O-363</t>
  </si>
  <si>
    <t>GC-O-364</t>
  </si>
  <si>
    <t>GC-O-365</t>
  </si>
  <si>
    <t>GC-O-366</t>
  </si>
  <si>
    <t>GC-O-367</t>
  </si>
  <si>
    <t>GC-O-368</t>
  </si>
  <si>
    <t>GC-O-369</t>
  </si>
  <si>
    <t>GC-O-370</t>
  </si>
  <si>
    <t>GC-O-371</t>
  </si>
  <si>
    <t>GC-O-372</t>
  </si>
  <si>
    <t>GC-O-373</t>
  </si>
  <si>
    <t>GC-O-374</t>
  </si>
  <si>
    <t>GC-O-375</t>
  </si>
  <si>
    <t>GC-O-376</t>
  </si>
  <si>
    <t>GC-O-377</t>
  </si>
  <si>
    <t>GC-O-378</t>
  </si>
  <si>
    <t>GC-O-379</t>
  </si>
  <si>
    <t>GC-O-380</t>
  </si>
  <si>
    <t>GC-O-381</t>
  </si>
  <si>
    <t>GC-O-382</t>
  </si>
  <si>
    <t>GC-O-383</t>
  </si>
  <si>
    <t>GC-O-384</t>
  </si>
  <si>
    <t>GC-O-385</t>
  </si>
  <si>
    <t>GC-O-386</t>
  </si>
  <si>
    <t>GC-O-387</t>
  </si>
  <si>
    <t>GC-O-388</t>
  </si>
  <si>
    <t>GC-O-389</t>
  </si>
  <si>
    <t>GC-O-390</t>
  </si>
  <si>
    <t>GC-O-391</t>
  </si>
  <si>
    <t>GC-O-392</t>
  </si>
  <si>
    <t>GC-O-393</t>
  </si>
  <si>
    <t>GC-O-394</t>
  </si>
  <si>
    <t>GC-O-395</t>
  </si>
  <si>
    <t>GC-O-396</t>
  </si>
  <si>
    <t>GC-O-397</t>
  </si>
  <si>
    <t>GC-O-398</t>
  </si>
  <si>
    <t>GC-O-399</t>
  </si>
  <si>
    <t>GC-O-400</t>
  </si>
  <si>
    <t>GC-O-401</t>
  </si>
  <si>
    <t>GC-O-402</t>
  </si>
  <si>
    <t>GC-O-403</t>
  </si>
  <si>
    <t>GC-O-404</t>
  </si>
  <si>
    <t>GC-O-405</t>
  </si>
  <si>
    <t>GC-O-406</t>
  </si>
  <si>
    <t>GC-O-407</t>
  </si>
  <si>
    <t>GC-O-408</t>
  </si>
  <si>
    <t>GC-O-409</t>
  </si>
  <si>
    <t>GC-O-410</t>
  </si>
  <si>
    <t>GC-O-411</t>
  </si>
  <si>
    <t>GC-O-412</t>
  </si>
  <si>
    <t>GC-O-413</t>
  </si>
  <si>
    <t>GC-O-414</t>
  </si>
  <si>
    <t>GC-O-415</t>
  </si>
  <si>
    <t>GC-O-416</t>
  </si>
  <si>
    <t>GC-O-417</t>
  </si>
  <si>
    <t>GC-O-418</t>
  </si>
  <si>
    <t>GC-O-419</t>
  </si>
  <si>
    <t>GC-O-420</t>
  </si>
  <si>
    <t>GC-O-421</t>
  </si>
  <si>
    <t>GC-O-422</t>
  </si>
  <si>
    <t>GC-O-423</t>
  </si>
  <si>
    <t>GC-O-424</t>
  </si>
  <si>
    <t>GC-O-425</t>
  </si>
  <si>
    <t>GC-O-426</t>
  </si>
  <si>
    <t>GC-O-427</t>
  </si>
  <si>
    <t>GC-O-428</t>
  </si>
  <si>
    <t>GC-O-429</t>
  </si>
  <si>
    <t>GC-O-430</t>
  </si>
  <si>
    <t>GC-O-431</t>
  </si>
  <si>
    <t>GC-O-432</t>
  </si>
  <si>
    <t>GC-O-433</t>
  </si>
  <si>
    <t>GC-O-434</t>
  </si>
  <si>
    <t>GC-O-435</t>
  </si>
  <si>
    <t>GC-O-436</t>
  </si>
  <si>
    <t>GC-O-437</t>
  </si>
  <si>
    <t>GC-O-438</t>
  </si>
  <si>
    <t>GC-O-439</t>
  </si>
  <si>
    <t>GC-O-440</t>
  </si>
  <si>
    <t>GC-O-441</t>
  </si>
  <si>
    <t>GC-O-442</t>
  </si>
  <si>
    <t>GC-O-443</t>
  </si>
  <si>
    <t>GC-O-444</t>
  </si>
  <si>
    <t>GC-O-445</t>
  </si>
  <si>
    <t>GC-O-446</t>
  </si>
  <si>
    <t>GC-O-447</t>
  </si>
  <si>
    <t>GC-O-448</t>
  </si>
  <si>
    <t>GC-O-449</t>
  </si>
  <si>
    <t>GC-O-450</t>
  </si>
  <si>
    <t>GC-O-451</t>
  </si>
  <si>
    <t>GC-O-452</t>
  </si>
  <si>
    <t>GC-O-453</t>
  </si>
  <si>
    <t>GC-O-454</t>
  </si>
  <si>
    <t>GC-O-455</t>
  </si>
  <si>
    <t>GC-O-456</t>
  </si>
  <si>
    <t>GC-O-457</t>
  </si>
  <si>
    <t>GC-O-458</t>
  </si>
  <si>
    <t>GC-O-459</t>
  </si>
  <si>
    <t>GC-O-460</t>
  </si>
  <si>
    <t>GC-O-461</t>
  </si>
  <si>
    <t>GC-O-462</t>
  </si>
  <si>
    <t>GC-O-463</t>
  </si>
  <si>
    <t>GC-O-464</t>
  </si>
  <si>
    <t>GC-O-465</t>
  </si>
  <si>
    <t>GC-O-466</t>
  </si>
  <si>
    <t>GC-O-467</t>
  </si>
  <si>
    <t>GC-O-468</t>
  </si>
  <si>
    <t>GC-O-469</t>
  </si>
  <si>
    <t>GC-O-470</t>
  </si>
  <si>
    <t>GC-O-471</t>
  </si>
  <si>
    <t>GC-O-472</t>
  </si>
  <si>
    <t>GC-O-473</t>
  </si>
  <si>
    <t>GC-O-474</t>
  </si>
  <si>
    <t>GC-O-475</t>
  </si>
  <si>
    <t>GC-O-476</t>
  </si>
  <si>
    <t>GC-O-477</t>
  </si>
  <si>
    <t>Avg</t>
    <phoneticPr fontId="2" type="noConversion"/>
  </si>
  <si>
    <t>Jan</t>
    <phoneticPr fontId="2" type="noConversion"/>
  </si>
  <si>
    <t>Offset</t>
    <phoneticPr fontId="2" type="noConversion"/>
  </si>
  <si>
    <t>Outer Shell O Isotope</t>
  </si>
  <si>
    <t>Inner Shell O Isotope</t>
  </si>
  <si>
    <t>Year</t>
  </si>
  <si>
    <t>O isotope</t>
  </si>
  <si>
    <t>C isotope</t>
  </si>
  <si>
    <t>Fig. 6 Reconstructed LIA SST based on δ18OShell</t>
    <phoneticPr fontId="2" type="noConversion"/>
  </si>
  <si>
    <t>18O(VSOMW)=0.57</t>
    <phoneticPr fontId="2" type="noConversion"/>
  </si>
  <si>
    <t>LeGrande and Schmidt (2006)</t>
    <phoneticPr fontId="2" type="noConversion"/>
  </si>
  <si>
    <t>Ontegenetic Age (yrs)</t>
    <phoneticPr fontId="2" type="noConversion"/>
  </si>
  <si>
    <t>O Isotope Inner</t>
    <phoneticPr fontId="2" type="noConversion"/>
  </si>
  <si>
    <t>O Isotope Outer</t>
    <phoneticPr fontId="2" type="noConversion"/>
  </si>
  <si>
    <t>O Isotope Outer Coverted</t>
    <phoneticPr fontId="2" type="noConversion"/>
  </si>
  <si>
    <t>O Isotope for Reconstruction</t>
    <phoneticPr fontId="2" type="noConversion"/>
  </si>
  <si>
    <t>Month</t>
    <phoneticPr fontId="2" type="noConversion"/>
  </si>
  <si>
    <t>Monthly Instrumental SST from 1995 to 2015</t>
    <phoneticPr fontId="2" type="noConversion"/>
  </si>
  <si>
    <t>AVG Dec.-Feb.</t>
    <phoneticPr fontId="2" type="noConversion"/>
  </si>
  <si>
    <t>AVG Jun.-Aug.</t>
    <phoneticPr fontId="2" type="noConversion"/>
  </si>
  <si>
    <t>Monthly Reconstructed LIA SST</t>
    <phoneticPr fontId="2" type="noConversion"/>
  </si>
  <si>
    <t>Annual Avg</t>
    <phoneticPr fontId="2" type="noConversion"/>
  </si>
  <si>
    <t>Summer Aug</t>
    <phoneticPr fontId="2" type="noConversion"/>
  </si>
  <si>
    <t>Annual</t>
    <phoneticPr fontId="2" type="noConversion"/>
  </si>
  <si>
    <t>Summer</t>
    <phoneticPr fontId="2" type="noConversion"/>
  </si>
  <si>
    <t>Modern Avg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</si>
</sst>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134"/>
      <scheme val="minor"/>
    </font>
    <font>
      <b/>
      <sz val="14"/>
      <color theme="1"/>
      <name val="Aptos Narrow"/>
      <family val="3"/>
      <charset val="134"/>
      <scheme val="minor"/>
    </font>
    <font>
      <sz val="9"/>
      <name val="Aptos Narrow"/>
      <family val="2"/>
      <charset val="134"/>
      <scheme val="minor"/>
    </font>
    <font>
      <b/>
      <sz val="12"/>
      <color theme="1"/>
      <name val="Aptos Narrow"/>
      <family val="3"/>
      <charset val="134"/>
      <scheme val="minor"/>
    </font>
    <font>
      <b/>
      <sz val="20"/>
      <color theme="1"/>
      <name val="Aptos Narrow"/>
      <family val="3"/>
      <charset val="134"/>
      <scheme val="minor"/>
    </font>
    <font>
      <b/>
      <sz val="24"/>
      <color theme="1"/>
      <name val="Aptos Narrow"/>
      <family val="3"/>
      <charset val="134"/>
      <scheme val="minor"/>
    </font>
    <font>
      <b/>
      <sz val="16"/>
      <color theme="1"/>
      <name val="Aptos Narrow"/>
      <family val="3"/>
      <charset val="134"/>
      <scheme val="minor"/>
    </font>
    <font>
      <b/>
      <sz val="11"/>
      <color theme="1"/>
      <name val="Aptos Narrow"/>
      <family val="3"/>
      <charset val="134"/>
      <scheme val="minor"/>
    </font>
    <font>
      <sz val="9"/>
      <name val="Aptos Narrow"/>
      <family val="3"/>
      <charset val="134"/>
      <scheme val="minor"/>
    </font>
    <font>
      <b/>
      <sz val="18"/>
      <color theme="1"/>
      <name val="Aptos Narrow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2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164" fontId="0" fillId="0" borderId="0" xfId="0" applyNumberFormat="1">
      <alignment vertical="center"/>
    </xf>
    <xf numFmtId="0" fontId="0" fillId="0" borderId="0" xfId="0" applyAlignme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'Fig.4 Recon-SST (New)'!$F$15:$F$339</c:f>
              <c:numCache>
                <c:formatCode>General</c:formatCode>
                <c:ptCount val="325"/>
                <c:pt idx="0">
                  <c:v>26.142893000000001</c:v>
                </c:pt>
                <c:pt idx="1">
                  <c:v>24.904799000000001</c:v>
                </c:pt>
                <c:pt idx="2">
                  <c:v>22.833372499999999</c:v>
                </c:pt>
                <c:pt idx="3">
                  <c:v>23.047658000000002</c:v>
                </c:pt>
                <c:pt idx="4">
                  <c:v>24.485751799999999</c:v>
                </c:pt>
                <c:pt idx="5">
                  <c:v>25.011941749999998</c:v>
                </c:pt>
                <c:pt idx="6">
                  <c:v>25.380989</c:v>
                </c:pt>
                <c:pt idx="7">
                  <c:v>26.696463874999999</c:v>
                </c:pt>
                <c:pt idx="8">
                  <c:v>26.666702000000001</c:v>
                </c:pt>
                <c:pt idx="9">
                  <c:v>26.739320975000002</c:v>
                </c:pt>
                <c:pt idx="10">
                  <c:v>26.509559299999999</c:v>
                </c:pt>
                <c:pt idx="11">
                  <c:v>26.594083025</c:v>
                </c:pt>
                <c:pt idx="12">
                  <c:v>27.600034399999998</c:v>
                </c:pt>
                <c:pt idx="13">
                  <c:v>25.311941449999999</c:v>
                </c:pt>
                <c:pt idx="14">
                  <c:v>23.333372000000001</c:v>
                </c:pt>
                <c:pt idx="15">
                  <c:v>23.540514649999999</c:v>
                </c:pt>
                <c:pt idx="16">
                  <c:v>23.019086600000001</c:v>
                </c:pt>
                <c:pt idx="17">
                  <c:v>25.083370250000002</c:v>
                </c:pt>
                <c:pt idx="18">
                  <c:v>25.190513000000003</c:v>
                </c:pt>
                <c:pt idx="19">
                  <c:v>26.573844950000002</c:v>
                </c:pt>
                <c:pt idx="20">
                  <c:v>27.142892000000003</c:v>
                </c:pt>
                <c:pt idx="21">
                  <c:v>27.164320549999999</c:v>
                </c:pt>
                <c:pt idx="22">
                  <c:v>27.571463000000001</c:v>
                </c:pt>
                <c:pt idx="23">
                  <c:v>27.82622465</c:v>
                </c:pt>
                <c:pt idx="24">
                  <c:v>29.285747000000001</c:v>
                </c:pt>
                <c:pt idx="25">
                  <c:v>27.444463126999999</c:v>
                </c:pt>
                <c:pt idx="26">
                  <c:v>26.612735387299999</c:v>
                </c:pt>
                <c:pt idx="27">
                  <c:v>26.504797400000001</c:v>
                </c:pt>
                <c:pt idx="28">
                  <c:v>24.949241812700002</c:v>
                </c:pt>
                <c:pt idx="29">
                  <c:v>24.277813912700001</c:v>
                </c:pt>
                <c:pt idx="30">
                  <c:v>24.523847</c:v>
                </c:pt>
                <c:pt idx="31">
                  <c:v>25.059560749999999</c:v>
                </c:pt>
                <c:pt idx="32">
                  <c:v>26.676225800000001</c:v>
                </c:pt>
                <c:pt idx="33">
                  <c:v>26.571463999999999</c:v>
                </c:pt>
                <c:pt idx="34">
                  <c:v>27.349225127</c:v>
                </c:pt>
                <c:pt idx="35">
                  <c:v>28.534938226999998</c:v>
                </c:pt>
                <c:pt idx="36">
                  <c:v>28.761938000000001</c:v>
                </c:pt>
                <c:pt idx="37">
                  <c:v>27.87860555</c:v>
                </c:pt>
                <c:pt idx="38">
                  <c:v>26.773844750000002</c:v>
                </c:pt>
                <c:pt idx="39">
                  <c:v>25.654798249999999</c:v>
                </c:pt>
                <c:pt idx="40">
                  <c:v>25.8619409</c:v>
                </c:pt>
                <c:pt idx="41">
                  <c:v>24.364323349999999</c:v>
                </c:pt>
                <c:pt idx="42">
                  <c:v>22.547658500000001</c:v>
                </c:pt>
                <c:pt idx="43">
                  <c:v>23.015515175000001</c:v>
                </c:pt>
                <c:pt idx="44">
                  <c:v>24.447656600000002</c:v>
                </c:pt>
                <c:pt idx="45">
                  <c:v>25.190513000000003</c:v>
                </c:pt>
                <c:pt idx="46">
                  <c:v>27.326225149999999</c:v>
                </c:pt>
                <c:pt idx="47">
                  <c:v>26.157178699999999</c:v>
                </c:pt>
                <c:pt idx="48">
                  <c:v>29.2476518</c:v>
                </c:pt>
                <c:pt idx="49">
                  <c:v>27.533367800000001</c:v>
                </c:pt>
                <c:pt idx="50">
                  <c:v>27.8476532</c:v>
                </c:pt>
                <c:pt idx="51">
                  <c:v>26.2571786</c:v>
                </c:pt>
                <c:pt idx="52">
                  <c:v>25.666703000000002</c:v>
                </c:pt>
                <c:pt idx="53">
                  <c:v>24.254004412699999</c:v>
                </c:pt>
                <c:pt idx="54">
                  <c:v>24.471466100000001</c:v>
                </c:pt>
                <c:pt idx="55">
                  <c:v>25.2778129127</c:v>
                </c:pt>
                <c:pt idx="56">
                  <c:v>26.242892900000001</c:v>
                </c:pt>
                <c:pt idx="57">
                  <c:v>27.895272200000001</c:v>
                </c:pt>
                <c:pt idx="58">
                  <c:v>28.507985873000003</c:v>
                </c:pt>
                <c:pt idx="59">
                  <c:v>28.323843199999999</c:v>
                </c:pt>
                <c:pt idx="60">
                  <c:v>29.491794413000001</c:v>
                </c:pt>
                <c:pt idx="61">
                  <c:v>27.417986962999997</c:v>
                </c:pt>
                <c:pt idx="62">
                  <c:v>26.567987813000002</c:v>
                </c:pt>
                <c:pt idx="63">
                  <c:v>25.259655788</c:v>
                </c:pt>
                <c:pt idx="64">
                  <c:v>24.770370563</c:v>
                </c:pt>
                <c:pt idx="65">
                  <c:v>24.065609363</c:v>
                </c:pt>
                <c:pt idx="66">
                  <c:v>24.387037613</c:v>
                </c:pt>
                <c:pt idx="67">
                  <c:v>24.441799462999999</c:v>
                </c:pt>
                <c:pt idx="68">
                  <c:v>25.925131313000001</c:v>
                </c:pt>
                <c:pt idx="69">
                  <c:v>27.026915925499999</c:v>
                </c:pt>
                <c:pt idx="70">
                  <c:v>27.272749013000002</c:v>
                </c:pt>
                <c:pt idx="71">
                  <c:v>27.575724900499999</c:v>
                </c:pt>
                <c:pt idx="72">
                  <c:v>28.753699912999998</c:v>
                </c:pt>
                <c:pt idx="73">
                  <c:v>27.4457726495</c:v>
                </c:pt>
                <c:pt idx="74">
                  <c:v>26.576713994750001</c:v>
                </c:pt>
                <c:pt idx="75">
                  <c:v>26.608466343949999</c:v>
                </c:pt>
                <c:pt idx="76">
                  <c:v>25.328308100299999</c:v>
                </c:pt>
                <c:pt idx="77">
                  <c:v>24.100530756650002</c:v>
                </c:pt>
                <c:pt idx="78">
                  <c:v>24.713227762999999</c:v>
                </c:pt>
                <c:pt idx="79">
                  <c:v>25.425131813</c:v>
                </c:pt>
                <c:pt idx="80">
                  <c:v>26.089416863</c:v>
                </c:pt>
                <c:pt idx="81">
                  <c:v>26.735249550500001</c:v>
                </c:pt>
                <c:pt idx="82">
                  <c:v>27.283868049500001</c:v>
                </c:pt>
                <c:pt idx="83">
                  <c:v>27.518391624500001</c:v>
                </c:pt>
                <c:pt idx="84">
                  <c:v>29.251318463</c:v>
                </c:pt>
                <c:pt idx="85">
                  <c:v>28.678699988000002</c:v>
                </c:pt>
                <c:pt idx="86">
                  <c:v>27.2854442384</c:v>
                </c:pt>
                <c:pt idx="87">
                  <c:v>24.759061050500001</c:v>
                </c:pt>
                <c:pt idx="88">
                  <c:v>25.873548031249999</c:v>
                </c:pt>
                <c:pt idx="89">
                  <c:v>24.774739606250002</c:v>
                </c:pt>
                <c:pt idx="90">
                  <c:v>23.869180988</c:v>
                </c:pt>
                <c:pt idx="91">
                  <c:v>25.271755775900001</c:v>
                </c:pt>
                <c:pt idx="92">
                  <c:v>26.09973351935</c:v>
                </c:pt>
                <c:pt idx="93">
                  <c:v>26.447154600499999</c:v>
                </c:pt>
                <c:pt idx="94">
                  <c:v>27.654891487999997</c:v>
                </c:pt>
                <c:pt idx="95">
                  <c:v>28.057652990000001</c:v>
                </c:pt>
                <c:pt idx="96">
                  <c:v>29.210842313000001</c:v>
                </c:pt>
                <c:pt idx="97">
                  <c:v>27.944986436000001</c:v>
                </c:pt>
                <c:pt idx="98">
                  <c:v>26.337038043950002</c:v>
                </c:pt>
                <c:pt idx="99">
                  <c:v>24.008466562999999</c:v>
                </c:pt>
                <c:pt idx="100">
                  <c:v>23.672752613</c:v>
                </c:pt>
                <c:pt idx="101">
                  <c:v>23.25410350784</c:v>
                </c:pt>
                <c:pt idx="102">
                  <c:v>23.937039491570001</c:v>
                </c:pt>
                <c:pt idx="103">
                  <c:v>23.971959456650001</c:v>
                </c:pt>
                <c:pt idx="104">
                  <c:v>24.638625456650001</c:v>
                </c:pt>
                <c:pt idx="105">
                  <c:v>26.517985482050001</c:v>
                </c:pt>
                <c:pt idx="106">
                  <c:v>27.270372824900001</c:v>
                </c:pt>
                <c:pt idx="107">
                  <c:v>28.164024312199999</c:v>
                </c:pt>
                <c:pt idx="108">
                  <c:v>29.222747063</c:v>
                </c:pt>
                <c:pt idx="109">
                  <c:v>28.027107782450003</c:v>
                </c:pt>
                <c:pt idx="110">
                  <c:v>27.2918013749</c:v>
                </c:pt>
                <c:pt idx="111">
                  <c:v>26.020374074900001</c:v>
                </c:pt>
                <c:pt idx="112">
                  <c:v>25.104496419349999</c:v>
                </c:pt>
                <c:pt idx="113">
                  <c:v>24.668787331250002</c:v>
                </c:pt>
                <c:pt idx="114">
                  <c:v>23.575133662999999</c:v>
                </c:pt>
                <c:pt idx="115">
                  <c:v>24.711627764599999</c:v>
                </c:pt>
                <c:pt idx="116">
                  <c:v>24.187830669349999</c:v>
                </c:pt>
                <c:pt idx="117">
                  <c:v>24.751318201100002</c:v>
                </c:pt>
                <c:pt idx="118">
                  <c:v>26.318785681249999</c:v>
                </c:pt>
                <c:pt idx="119">
                  <c:v>27.914010276500001</c:v>
                </c:pt>
                <c:pt idx="120">
                  <c:v>28.591795312999999</c:v>
                </c:pt>
                <c:pt idx="121">
                  <c:v>27.617203430449997</c:v>
                </c:pt>
                <c:pt idx="122">
                  <c:v>26.148945374900002</c:v>
                </c:pt>
                <c:pt idx="123">
                  <c:v>25.044184574900001</c:v>
                </c:pt>
                <c:pt idx="124">
                  <c:v>24.025920355069999</c:v>
                </c:pt>
                <c:pt idx="125">
                  <c:v>23.467200437599999</c:v>
                </c:pt>
                <c:pt idx="126">
                  <c:v>23.606089108235</c:v>
                </c:pt>
                <c:pt idx="127">
                  <c:v>24.126325968949999</c:v>
                </c:pt>
                <c:pt idx="128">
                  <c:v>24.854499050299999</c:v>
                </c:pt>
                <c:pt idx="129">
                  <c:v>26.198940563000001</c:v>
                </c:pt>
                <c:pt idx="130">
                  <c:v>26.877511312999999</c:v>
                </c:pt>
                <c:pt idx="131">
                  <c:v>26.947737433250001</c:v>
                </c:pt>
                <c:pt idx="132">
                  <c:v>27.877505551100001</c:v>
                </c:pt>
                <c:pt idx="133">
                  <c:v>27.163225312999998</c:v>
                </c:pt>
                <c:pt idx="134">
                  <c:v>26.127514443950002</c:v>
                </c:pt>
                <c:pt idx="135">
                  <c:v>25.20013441895</c:v>
                </c:pt>
                <c:pt idx="136">
                  <c:v>24.532275562999999</c:v>
                </c:pt>
                <c:pt idx="137">
                  <c:v>24.033463680860002</c:v>
                </c:pt>
                <c:pt idx="138">
                  <c:v>23.248948274900002</c:v>
                </c:pt>
                <c:pt idx="139">
                  <c:v>24.619180238000002</c:v>
                </c:pt>
                <c:pt idx="140">
                  <c:v>24.579894563</c:v>
                </c:pt>
                <c:pt idx="141">
                  <c:v>25.482274613000001</c:v>
                </c:pt>
                <c:pt idx="142">
                  <c:v>25.110848793950002</c:v>
                </c:pt>
                <c:pt idx="143">
                  <c:v>26.376321338</c:v>
                </c:pt>
                <c:pt idx="144">
                  <c:v>28.032272063000001</c:v>
                </c:pt>
                <c:pt idx="145">
                  <c:v>26.890606538</c:v>
                </c:pt>
                <c:pt idx="146">
                  <c:v>26.156083463000002</c:v>
                </c:pt>
                <c:pt idx="147">
                  <c:v>25.50728173085</c:v>
                </c:pt>
                <c:pt idx="148">
                  <c:v>24.9576798995</c:v>
                </c:pt>
                <c:pt idx="149">
                  <c:v>24.444978031249999</c:v>
                </c:pt>
                <c:pt idx="150">
                  <c:v>24.779894363</c:v>
                </c:pt>
                <c:pt idx="151">
                  <c:v>24.948934670150003</c:v>
                </c:pt>
                <c:pt idx="152">
                  <c:v>25.858467093950001</c:v>
                </c:pt>
                <c:pt idx="153">
                  <c:v>26.659649626099998</c:v>
                </c:pt>
                <c:pt idx="154">
                  <c:v>27.7259152265</c:v>
                </c:pt>
                <c:pt idx="155">
                  <c:v>27.82036513205</c:v>
                </c:pt>
                <c:pt idx="156">
                  <c:v>28.384652663000001</c:v>
                </c:pt>
                <c:pt idx="157">
                  <c:v>27.800129437999999</c:v>
                </c:pt>
                <c:pt idx="158">
                  <c:v>26.956087424900002</c:v>
                </c:pt>
                <c:pt idx="159">
                  <c:v>25.251324843950002</c:v>
                </c:pt>
                <c:pt idx="160">
                  <c:v>24.8560800011</c:v>
                </c:pt>
                <c:pt idx="161">
                  <c:v>25.37870090705</c:v>
                </c:pt>
                <c:pt idx="162">
                  <c:v>24.770377705850002</c:v>
                </c:pt>
                <c:pt idx="163">
                  <c:v>25.487034132049999</c:v>
                </c:pt>
                <c:pt idx="164">
                  <c:v>25.651324443949999</c:v>
                </c:pt>
                <c:pt idx="165">
                  <c:v>26.358461832050001</c:v>
                </c:pt>
                <c:pt idx="166">
                  <c:v>27.434653613000002</c:v>
                </c:pt>
                <c:pt idx="167">
                  <c:v>27.491796413000003</c:v>
                </c:pt>
                <c:pt idx="168">
                  <c:v>28.498938262999999</c:v>
                </c:pt>
                <c:pt idx="169">
                  <c:v>26.53345689515</c:v>
                </c:pt>
                <c:pt idx="170">
                  <c:v>25.827514743950001</c:v>
                </c:pt>
                <c:pt idx="171">
                  <c:v>24.840006207649999</c:v>
                </c:pt>
                <c:pt idx="172">
                  <c:v>24.756087243949999</c:v>
                </c:pt>
                <c:pt idx="173">
                  <c:v>24.16442116895</c:v>
                </c:pt>
                <c:pt idx="174">
                  <c:v>24.622754043950003</c:v>
                </c:pt>
                <c:pt idx="175">
                  <c:v>25.881083738000001</c:v>
                </c:pt>
                <c:pt idx="176">
                  <c:v>26.958458851099998</c:v>
                </c:pt>
                <c:pt idx="177">
                  <c:v>27.469167864199999</c:v>
                </c:pt>
                <c:pt idx="178">
                  <c:v>27.517986862999997</c:v>
                </c:pt>
                <c:pt idx="179">
                  <c:v>28.141795763000001</c:v>
                </c:pt>
                <c:pt idx="180">
                  <c:v>29.413223063</c:v>
                </c:pt>
                <c:pt idx="181">
                  <c:v>28.618390524500001</c:v>
                </c:pt>
                <c:pt idx="182">
                  <c:v>27.844965107450001</c:v>
                </c:pt>
                <c:pt idx="183">
                  <c:v>26.539418793949999</c:v>
                </c:pt>
                <c:pt idx="184">
                  <c:v>25.202117750300001</c:v>
                </c:pt>
                <c:pt idx="185">
                  <c:v>23.9548999499</c:v>
                </c:pt>
                <c:pt idx="186">
                  <c:v>23.627517420140002</c:v>
                </c:pt>
                <c:pt idx="187">
                  <c:v>24.367590013399997</c:v>
                </c:pt>
                <c:pt idx="188">
                  <c:v>25.11084403205</c:v>
                </c:pt>
                <c:pt idx="189">
                  <c:v>24.99418224395</c:v>
                </c:pt>
                <c:pt idx="190">
                  <c:v>25.378305669349999</c:v>
                </c:pt>
                <c:pt idx="191">
                  <c:v>25.814012376500003</c:v>
                </c:pt>
                <c:pt idx="192">
                  <c:v>28.603690539200002</c:v>
                </c:pt>
                <c:pt idx="193">
                  <c:v>27.733467599900003</c:v>
                </c:pt>
                <c:pt idx="194">
                  <c:v>26.3751356249</c:v>
                </c:pt>
                <c:pt idx="195">
                  <c:v>24.848351437400002</c:v>
                </c:pt>
                <c:pt idx="196">
                  <c:v>24.4656042011</c:v>
                </c:pt>
                <c:pt idx="197">
                  <c:v>24.907275188</c:v>
                </c:pt>
                <c:pt idx="198">
                  <c:v>25.256081982049999</c:v>
                </c:pt>
                <c:pt idx="199">
                  <c:v>24.94715848145</c:v>
                </c:pt>
                <c:pt idx="200">
                  <c:v>25.2894129011</c:v>
                </c:pt>
                <c:pt idx="201">
                  <c:v>25.731083888000001</c:v>
                </c:pt>
                <c:pt idx="202">
                  <c:v>26.056083563000001</c:v>
                </c:pt>
                <c:pt idx="203">
                  <c:v>27.041796863000002</c:v>
                </c:pt>
                <c:pt idx="204">
                  <c:v>27.865605562999999</c:v>
                </c:pt>
                <c:pt idx="205">
                  <c:v>27.1247253515</c:v>
                </c:pt>
                <c:pt idx="206">
                  <c:v>26.16958583045</c:v>
                </c:pt>
                <c:pt idx="207">
                  <c:v>24.6846611249</c:v>
                </c:pt>
                <c:pt idx="208">
                  <c:v>23.386257661400002</c:v>
                </c:pt>
                <c:pt idx="209">
                  <c:v>23.298945843950001</c:v>
                </c:pt>
                <c:pt idx="210">
                  <c:v>23.222750682050002</c:v>
                </c:pt>
                <c:pt idx="211">
                  <c:v>23.083861773320002</c:v>
                </c:pt>
                <c:pt idx="212">
                  <c:v>24.265597258250001</c:v>
                </c:pt>
                <c:pt idx="213">
                  <c:v>25.273943868949999</c:v>
                </c:pt>
                <c:pt idx="214">
                  <c:v>26.173550112200001</c:v>
                </c:pt>
                <c:pt idx="215">
                  <c:v>26.536247368550001</c:v>
                </c:pt>
                <c:pt idx="216">
                  <c:v>27.027504020149998</c:v>
                </c:pt>
                <c:pt idx="217">
                  <c:v>26.378707049900001</c:v>
                </c:pt>
                <c:pt idx="218">
                  <c:v>25.317996205850001</c:v>
                </c:pt>
                <c:pt idx="219">
                  <c:v>23.978704688000001</c:v>
                </c:pt>
                <c:pt idx="220">
                  <c:v>23.996554670150001</c:v>
                </c:pt>
                <c:pt idx="221">
                  <c:v>23.960845182050001</c:v>
                </c:pt>
                <c:pt idx="222">
                  <c:v>25.115601170150001</c:v>
                </c:pt>
                <c:pt idx="223">
                  <c:v>25.929888451099998</c:v>
                </c:pt>
                <c:pt idx="224">
                  <c:v>26.72274718205</c:v>
                </c:pt>
                <c:pt idx="225">
                  <c:v>27.016794507050001</c:v>
                </c:pt>
                <c:pt idx="226">
                  <c:v>27.122751543950002</c:v>
                </c:pt>
                <c:pt idx="227">
                  <c:v>28.035843487999998</c:v>
                </c:pt>
                <c:pt idx="228">
                  <c:v>28.329890812999999</c:v>
                </c:pt>
                <c:pt idx="229">
                  <c:v>27.037232581849999</c:v>
                </c:pt>
                <c:pt idx="230">
                  <c:v>25.549355498300002</c:v>
                </c:pt>
                <c:pt idx="231">
                  <c:v>24.86084428205</c:v>
                </c:pt>
                <c:pt idx="232">
                  <c:v>24.122754543950002</c:v>
                </c:pt>
                <c:pt idx="233">
                  <c:v>23.883071450300001</c:v>
                </c:pt>
                <c:pt idx="234">
                  <c:v>24.29417818205</c:v>
                </c:pt>
                <c:pt idx="235">
                  <c:v>24.776706270950001</c:v>
                </c:pt>
                <c:pt idx="236">
                  <c:v>25.714812475700001</c:v>
                </c:pt>
                <c:pt idx="237">
                  <c:v>26.026319307050002</c:v>
                </c:pt>
                <c:pt idx="238">
                  <c:v>26.540209269350001</c:v>
                </c:pt>
                <c:pt idx="239">
                  <c:v>25.375505672149998</c:v>
                </c:pt>
                <c:pt idx="240">
                  <c:v>26.627511562999999</c:v>
                </c:pt>
                <c:pt idx="241">
                  <c:v>25.492603174100001</c:v>
                </c:pt>
                <c:pt idx="242">
                  <c:v>23.955297568550002</c:v>
                </c:pt>
                <c:pt idx="243">
                  <c:v>23.7358430261</c:v>
                </c:pt>
                <c:pt idx="244">
                  <c:v>23.2846625249</c:v>
                </c:pt>
                <c:pt idx="245">
                  <c:v>23.239405189205002</c:v>
                </c:pt>
                <c:pt idx="246">
                  <c:v>24.420368532049999</c:v>
                </c:pt>
                <c:pt idx="247">
                  <c:v>25.455286544750003</c:v>
                </c:pt>
                <c:pt idx="248">
                  <c:v>26.07830496935</c:v>
                </c:pt>
                <c:pt idx="249">
                  <c:v>27.201320512999999</c:v>
                </c:pt>
                <c:pt idx="250">
                  <c:v>27.598146306650001</c:v>
                </c:pt>
                <c:pt idx="251">
                  <c:v>27.51818448185</c:v>
                </c:pt>
                <c:pt idx="252">
                  <c:v>29.969270126000001</c:v>
                </c:pt>
                <c:pt idx="253">
                  <c:v>26.2161214982</c:v>
                </c:pt>
                <c:pt idx="254">
                  <c:v>23.733576361700003</c:v>
                </c:pt>
                <c:pt idx="255">
                  <c:v>22.75378734149</c:v>
                </c:pt>
                <c:pt idx="256">
                  <c:v>23.7534096752</c:v>
                </c:pt>
                <c:pt idx="257">
                  <c:v>23.641095501800002</c:v>
                </c:pt>
                <c:pt idx="258">
                  <c:v>24.7240229903</c:v>
                </c:pt>
                <c:pt idx="259">
                  <c:v>25.659745864100003</c:v>
                </c:pt>
                <c:pt idx="260">
                  <c:v>26.223235776799999</c:v>
                </c:pt>
                <c:pt idx="261">
                  <c:v>26.0847549629</c:v>
                </c:pt>
                <c:pt idx="262">
                  <c:v>26.643073452199999</c:v>
                </c:pt>
                <c:pt idx="263">
                  <c:v>26.473245050599999</c:v>
                </c:pt>
                <c:pt idx="264">
                  <c:v>27.3978346022</c:v>
                </c:pt>
                <c:pt idx="265">
                  <c:v>25.806583812500001</c:v>
                </c:pt>
                <c:pt idx="266">
                  <c:v>25.024036976000001</c:v>
                </c:pt>
                <c:pt idx="267">
                  <c:v>24.784751501000002</c:v>
                </c:pt>
                <c:pt idx="268">
                  <c:v>24.454994687900001</c:v>
                </c:pt>
                <c:pt idx="269">
                  <c:v>23.421671911700003</c:v>
                </c:pt>
                <c:pt idx="270">
                  <c:v>23.019268980770001</c:v>
                </c:pt>
                <c:pt idx="271">
                  <c:v>24.280771052600002</c:v>
                </c:pt>
                <c:pt idx="272">
                  <c:v>24.5883278879</c:v>
                </c:pt>
                <c:pt idx="273">
                  <c:v>25.024027452200002</c:v>
                </c:pt>
                <c:pt idx="274">
                  <c:v>26.637511553</c:v>
                </c:pt>
                <c:pt idx="275">
                  <c:v>27.100620613700002</c:v>
                </c:pt>
                <c:pt idx="276">
                  <c:v>27.874034126000002</c:v>
                </c:pt>
                <c:pt idx="277">
                  <c:v>26.241888139099999</c:v>
                </c:pt>
                <c:pt idx="278">
                  <c:v>25.612150673599999</c:v>
                </c:pt>
                <c:pt idx="279">
                  <c:v>23.850242911700001</c:v>
                </c:pt>
                <c:pt idx="280">
                  <c:v>23.731181125999999</c:v>
                </c:pt>
                <c:pt idx="281">
                  <c:v>24.031180826</c:v>
                </c:pt>
                <c:pt idx="282">
                  <c:v>25.021632216500002</c:v>
                </c:pt>
                <c:pt idx="283">
                  <c:v>25.7514219629</c:v>
                </c:pt>
                <c:pt idx="284">
                  <c:v>25.883555164099999</c:v>
                </c:pt>
                <c:pt idx="285">
                  <c:v>27.308558501</c:v>
                </c:pt>
                <c:pt idx="286">
                  <c:v>27.304987076</c:v>
                </c:pt>
                <c:pt idx="287">
                  <c:v>27.533553514099999</c:v>
                </c:pt>
                <c:pt idx="288">
                  <c:v>28.112129125999999</c:v>
                </c:pt>
                <c:pt idx="289">
                  <c:v>25.6835839355</c:v>
                </c:pt>
                <c:pt idx="290">
                  <c:v>24.826427649799999</c:v>
                </c:pt>
                <c:pt idx="291">
                  <c:v>24.3264233879</c:v>
                </c:pt>
                <c:pt idx="292">
                  <c:v>23.24071590218</c:v>
                </c:pt>
                <c:pt idx="293">
                  <c:v>23.397848126</c:v>
                </c:pt>
                <c:pt idx="294">
                  <c:v>24.302599602200001</c:v>
                </c:pt>
                <c:pt idx="295">
                  <c:v>25.564498340299998</c:v>
                </c:pt>
                <c:pt idx="296">
                  <c:v>25.635941125999999</c:v>
                </c:pt>
                <c:pt idx="297">
                  <c:v>27.778796126000003</c:v>
                </c:pt>
                <c:pt idx="298">
                  <c:v>27.778796126000003</c:v>
                </c:pt>
                <c:pt idx="299">
                  <c:v>29.493080126000002</c:v>
                </c:pt>
                <c:pt idx="300">
                  <c:v>30.350222126000002</c:v>
                </c:pt>
                <c:pt idx="301">
                  <c:v>28.198652848999998</c:v>
                </c:pt>
                <c:pt idx="302">
                  <c:v>26.379602287099999</c:v>
                </c:pt>
                <c:pt idx="303">
                  <c:v>25.2526224617</c:v>
                </c:pt>
                <c:pt idx="304">
                  <c:v>24.245461564100001</c:v>
                </c:pt>
                <c:pt idx="305">
                  <c:v>24.862122852200002</c:v>
                </c:pt>
                <c:pt idx="306">
                  <c:v>25.850217102200002</c:v>
                </c:pt>
                <c:pt idx="307">
                  <c:v>26.702201964499999</c:v>
                </c:pt>
                <c:pt idx="308">
                  <c:v>26.542297362500001</c:v>
                </c:pt>
                <c:pt idx="309">
                  <c:v>27.731177125999999</c:v>
                </c:pt>
                <c:pt idx="310">
                  <c:v>27.413729824400001</c:v>
                </c:pt>
                <c:pt idx="311">
                  <c:v>27.080387300600002</c:v>
                </c:pt>
                <c:pt idx="312">
                  <c:v>27.974034026000002</c:v>
                </c:pt>
                <c:pt idx="313">
                  <c:v>26.043102623599999</c:v>
                </c:pt>
                <c:pt idx="314">
                  <c:v>24.112152173600002</c:v>
                </c:pt>
                <c:pt idx="315">
                  <c:v>23.945466626000002</c:v>
                </c:pt>
                <c:pt idx="316">
                  <c:v>23.778800126</c:v>
                </c:pt>
                <c:pt idx="317">
                  <c:v>23.25499684028</c:v>
                </c:pt>
                <c:pt idx="318">
                  <c:v>22.731187840280001</c:v>
                </c:pt>
                <c:pt idx="319">
                  <c:v>23.04546419267</c:v>
                </c:pt>
                <c:pt idx="320">
                  <c:v>23.359748164100001</c:v>
                </c:pt>
                <c:pt idx="321">
                  <c:v>23.5930812641</c:v>
                </c:pt>
                <c:pt idx="322">
                  <c:v>23.8264143641</c:v>
                </c:pt>
                <c:pt idx="323">
                  <c:v>24.374032864100002</c:v>
                </c:pt>
                <c:pt idx="324">
                  <c:v>24.921651364100001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E58-40B0-B854-9CA332753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6207232"/>
        <c:axId val="1476207712"/>
      </c:scatterChart>
      <c:valAx>
        <c:axId val="1476207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76207712"/>
        <c:crosses val="autoZero"/>
        <c:crossBetween val="midCat"/>
      </c:valAx>
      <c:valAx>
        <c:axId val="1476207712"/>
        <c:scaling>
          <c:orientation val="minMax"/>
          <c:max val="32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76207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'Fig.6 Monthly O&amp;C isotope'!$G$1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yVal>
            <c:numRef>
              <c:f>'Fig.6 Monthly O&amp;C isotope'!$G$2:$G$363</c:f>
              <c:numCache>
                <c:formatCode>General</c:formatCode>
                <c:ptCount val="362"/>
                <c:pt idx="0">
                  <c:v>0</c:v>
                </c:pt>
                <c:pt idx="67">
                  <c:v>3.6355</c:v>
                </c:pt>
                <c:pt idx="68">
                  <c:v>3.6399999999999997</c:v>
                </c:pt>
                <c:pt idx="69">
                  <c:v>3.6084999999999998</c:v>
                </c:pt>
                <c:pt idx="70">
                  <c:v>3.6515</c:v>
                </c:pt>
                <c:pt idx="71">
                  <c:v>3.7355</c:v>
                </c:pt>
                <c:pt idx="72">
                  <c:v>3.6189999999999998</c:v>
                </c:pt>
                <c:pt idx="73">
                  <c:v>3.5819999999999999</c:v>
                </c:pt>
                <c:pt idx="74">
                  <c:v>3.6092499999999998</c:v>
                </c:pt>
                <c:pt idx="75">
                  <c:v>3.6455000000000002</c:v>
                </c:pt>
                <c:pt idx="76">
                  <c:v>3.6585000000000001</c:v>
                </c:pt>
                <c:pt idx="77">
                  <c:v>3.7869999999999999</c:v>
                </c:pt>
                <c:pt idx="78">
                  <c:v>3.9047499999999999</c:v>
                </c:pt>
                <c:pt idx="79">
                  <c:v>3.8109999999999999</c:v>
                </c:pt>
                <c:pt idx="80">
                  <c:v>3.7965</c:v>
                </c:pt>
                <c:pt idx="81">
                  <c:v>3.7589999999999999</c:v>
                </c:pt>
                <c:pt idx="82">
                  <c:v>3.6567500000000002</c:v>
                </c:pt>
                <c:pt idx="83">
                  <c:v>3.7254999999999998</c:v>
                </c:pt>
                <c:pt idx="84">
                  <c:v>3.6957499999999999</c:v>
                </c:pt>
                <c:pt idx="85">
                  <c:v>3.4820000000000002</c:v>
                </c:pt>
                <c:pt idx="86">
                  <c:v>3.42258</c:v>
                </c:pt>
                <c:pt idx="87">
                  <c:v>3.6286700000000001</c:v>
                </c:pt>
                <c:pt idx="88">
                  <c:v>3.6419999999999999</c:v>
                </c:pt>
                <c:pt idx="89">
                  <c:v>3.7433299999999998</c:v>
                </c:pt>
                <c:pt idx="90">
                  <c:v>3.8138299999999998</c:v>
                </c:pt>
                <c:pt idx="91">
                  <c:v>3.907</c:v>
                </c:pt>
                <c:pt idx="92">
                  <c:v>3.77908</c:v>
                </c:pt>
                <c:pt idx="93">
                  <c:v>3.6826699999999999</c:v>
                </c:pt>
                <c:pt idx="94">
                  <c:v>3.677</c:v>
                </c:pt>
                <c:pt idx="95">
                  <c:v>3.5863299999999998</c:v>
                </c:pt>
                <c:pt idx="96">
                  <c:v>3.58358</c:v>
                </c:pt>
                <c:pt idx="97">
                  <c:v>3.488</c:v>
                </c:pt>
                <c:pt idx="98">
                  <c:v>3.3911699999999998</c:v>
                </c:pt>
                <c:pt idx="99">
                  <c:v>3.6284999999999998</c:v>
                </c:pt>
                <c:pt idx="100">
                  <c:v>3.7577500000000001</c:v>
                </c:pt>
                <c:pt idx="101">
                  <c:v>3.63367</c:v>
                </c:pt>
                <c:pt idx="102">
                  <c:v>3.53592</c:v>
                </c:pt>
                <c:pt idx="103">
                  <c:v>3.7875000000000001</c:v>
                </c:pt>
                <c:pt idx="104">
                  <c:v>3.6437499999999998</c:v>
                </c:pt>
                <c:pt idx="105">
                  <c:v>3.5773299999999999</c:v>
                </c:pt>
                <c:pt idx="106">
                  <c:v>3.6027499999999999</c:v>
                </c:pt>
                <c:pt idx="107">
                  <c:v>3.5790000000000002</c:v>
                </c:pt>
                <c:pt idx="108">
                  <c:v>3.5078299999999998</c:v>
                </c:pt>
                <c:pt idx="109">
                  <c:v>3.4550000000000001</c:v>
                </c:pt>
                <c:pt idx="110">
                  <c:v>3.2845</c:v>
                </c:pt>
                <c:pt idx="111">
                  <c:v>3.52833</c:v>
                </c:pt>
                <c:pt idx="112">
                  <c:v>3.5415000000000001</c:v>
                </c:pt>
                <c:pt idx="113">
                  <c:v>3.6943299999999999</c:v>
                </c:pt>
                <c:pt idx="114">
                  <c:v>3.8275000000000001</c:v>
                </c:pt>
                <c:pt idx="115">
                  <c:v>3.8050000000000002</c:v>
                </c:pt>
                <c:pt idx="116">
                  <c:v>3.8198300000000001</c:v>
                </c:pt>
                <c:pt idx="117">
                  <c:v>3.76</c:v>
                </c:pt>
                <c:pt idx="118">
                  <c:v>3.7214999999999998</c:v>
                </c:pt>
                <c:pt idx="119">
                  <c:v>3.6263299999999998</c:v>
                </c:pt>
                <c:pt idx="120">
                  <c:v>3.54</c:v>
                </c:pt>
                <c:pt idx="121">
                  <c:v>3.5619999999999998</c:v>
                </c:pt>
                <c:pt idx="122">
                  <c:v>3.3843299999999998</c:v>
                </c:pt>
                <c:pt idx="123">
                  <c:v>3.444</c:v>
                </c:pt>
                <c:pt idx="124">
                  <c:v>3.5310000000000001</c:v>
                </c:pt>
                <c:pt idx="125">
                  <c:v>3.66933</c:v>
                </c:pt>
                <c:pt idx="126">
                  <c:v>3.6256699999999999</c:v>
                </c:pt>
                <c:pt idx="127">
                  <c:v>3.79</c:v>
                </c:pt>
                <c:pt idx="128">
                  <c:v>3.85317</c:v>
                </c:pt>
                <c:pt idx="129">
                  <c:v>3.8039999999999998</c:v>
                </c:pt>
                <c:pt idx="130">
                  <c:v>3.7440000000000002</c:v>
                </c:pt>
                <c:pt idx="131">
                  <c:v>3.6983299999999999</c:v>
                </c:pt>
                <c:pt idx="132">
                  <c:v>3.8025000000000002</c:v>
                </c:pt>
                <c:pt idx="133">
                  <c:v>3.73</c:v>
                </c:pt>
                <c:pt idx="134">
                  <c:v>3.5226700000000002</c:v>
                </c:pt>
                <c:pt idx="135">
                  <c:v>3.58067</c:v>
                </c:pt>
                <c:pt idx="136">
                  <c:v>3.4990000000000001</c:v>
                </c:pt>
                <c:pt idx="137">
                  <c:v>3.6019999999999999</c:v>
                </c:pt>
                <c:pt idx="138">
                  <c:v>3.6913299999999998</c:v>
                </c:pt>
                <c:pt idx="139">
                  <c:v>3.798</c:v>
                </c:pt>
                <c:pt idx="140">
                  <c:v>3.76</c:v>
                </c:pt>
                <c:pt idx="141">
                  <c:v>3.7563300000000002</c:v>
                </c:pt>
                <c:pt idx="142">
                  <c:v>3.7250000000000001</c:v>
                </c:pt>
                <c:pt idx="143">
                  <c:v>3.5793300000000001</c:v>
                </c:pt>
                <c:pt idx="144">
                  <c:v>3.48367</c:v>
                </c:pt>
                <c:pt idx="145">
                  <c:v>3.5960000000000001</c:v>
                </c:pt>
                <c:pt idx="146">
                  <c:v>3.419</c:v>
                </c:pt>
                <c:pt idx="147">
                  <c:v>3.6640000000000001</c:v>
                </c:pt>
                <c:pt idx="148">
                  <c:v>3.6850000000000001</c:v>
                </c:pt>
                <c:pt idx="149">
                  <c:v>3.8490000000000002</c:v>
                </c:pt>
                <c:pt idx="150">
                  <c:v>3.9495</c:v>
                </c:pt>
                <c:pt idx="151">
                  <c:v>4.0110000000000001</c:v>
                </c:pt>
                <c:pt idx="152">
                  <c:v>3.9529999999999998</c:v>
                </c:pt>
                <c:pt idx="153">
                  <c:v>3.8420000000000001</c:v>
                </c:pt>
                <c:pt idx="154">
                  <c:v>3.8570000000000002</c:v>
                </c:pt>
                <c:pt idx="155">
                  <c:v>3.8860000000000001</c:v>
                </c:pt>
                <c:pt idx="156">
                  <c:v>3.8125</c:v>
                </c:pt>
                <c:pt idx="157">
                  <c:v>3.74</c:v>
                </c:pt>
                <c:pt idx="158">
                  <c:v>3.8151700000000002</c:v>
                </c:pt>
                <c:pt idx="159">
                  <c:v>3.6930000000000001</c:v>
                </c:pt>
                <c:pt idx="160">
                  <c:v>3.5350000000000001</c:v>
                </c:pt>
                <c:pt idx="161">
                  <c:v>3.6823299999999999</c:v>
                </c:pt>
                <c:pt idx="162">
                  <c:v>3.7771699999999999</c:v>
                </c:pt>
                <c:pt idx="163">
                  <c:v>3.8319999999999999</c:v>
                </c:pt>
                <c:pt idx="164">
                  <c:v>3.90517</c:v>
                </c:pt>
                <c:pt idx="165">
                  <c:v>3.85867</c:v>
                </c:pt>
                <c:pt idx="166">
                  <c:v>3.6844999999999999</c:v>
                </c:pt>
                <c:pt idx="167">
                  <c:v>3.6723300000000001</c:v>
                </c:pt>
                <c:pt idx="168">
                  <c:v>3.6775000000000002</c:v>
                </c:pt>
                <c:pt idx="169">
                  <c:v>3.64</c:v>
                </c:pt>
                <c:pt idx="170">
                  <c:v>3.4660000000000002</c:v>
                </c:pt>
                <c:pt idx="171">
                  <c:v>3.528</c:v>
                </c:pt>
                <c:pt idx="172">
                  <c:v>3.6589999999999998</c:v>
                </c:pt>
                <c:pt idx="173">
                  <c:v>3.7549999999999999</c:v>
                </c:pt>
                <c:pt idx="174">
                  <c:v>3.7970000000000002</c:v>
                </c:pt>
                <c:pt idx="175">
                  <c:v>3.766</c:v>
                </c:pt>
                <c:pt idx="176">
                  <c:v>3.8395000000000001</c:v>
                </c:pt>
                <c:pt idx="177">
                  <c:v>3.7320000000000002</c:v>
                </c:pt>
                <c:pt idx="178">
                  <c:v>3.7004999999999999</c:v>
                </c:pt>
                <c:pt idx="179">
                  <c:v>3.7029999999999998</c:v>
                </c:pt>
                <c:pt idx="180">
                  <c:v>3.67</c:v>
                </c:pt>
                <c:pt idx="181">
                  <c:v>3.66</c:v>
                </c:pt>
                <c:pt idx="182">
                  <c:v>3.6587499999999999</c:v>
                </c:pt>
                <c:pt idx="183">
                  <c:v>3.7845</c:v>
                </c:pt>
                <c:pt idx="184">
                  <c:v>3.7232500000000002</c:v>
                </c:pt>
                <c:pt idx="185">
                  <c:v>3.8969999999999998</c:v>
                </c:pt>
                <c:pt idx="186">
                  <c:v>3.9514999999999998</c:v>
                </c:pt>
                <c:pt idx="187">
                  <c:v>3.90985</c:v>
                </c:pt>
                <c:pt idx="188">
                  <c:v>3.9369999999999998</c:v>
                </c:pt>
                <c:pt idx="189">
                  <c:v>3.8620000000000001</c:v>
                </c:pt>
                <c:pt idx="190">
                  <c:v>3.7690000000000001</c:v>
                </c:pt>
                <c:pt idx="191">
                  <c:v>3.766</c:v>
                </c:pt>
                <c:pt idx="192">
                  <c:v>3.7552500000000002</c:v>
                </c:pt>
                <c:pt idx="193">
                  <c:v>3.617</c:v>
                </c:pt>
                <c:pt idx="194">
                  <c:v>3.468</c:v>
                </c:pt>
                <c:pt idx="195">
                  <c:v>3.556</c:v>
                </c:pt>
                <c:pt idx="196">
                  <c:v>3.5329999999999999</c:v>
                </c:pt>
                <c:pt idx="197">
                  <c:v>3.6520000000000001</c:v>
                </c:pt>
                <c:pt idx="198">
                  <c:v>3.569</c:v>
                </c:pt>
                <c:pt idx="199">
                  <c:v>3.8410000000000002</c:v>
                </c:pt>
                <c:pt idx="200">
                  <c:v>3.839</c:v>
                </c:pt>
                <c:pt idx="201">
                  <c:v>3.8010000000000002</c:v>
                </c:pt>
                <c:pt idx="202">
                  <c:v>4.032</c:v>
                </c:pt>
                <c:pt idx="203">
                  <c:v>4.0149999999999997</c:v>
                </c:pt>
                <c:pt idx="204">
                  <c:v>3.9239999999999999</c:v>
                </c:pt>
                <c:pt idx="205">
                  <c:v>3.5089999999999999</c:v>
                </c:pt>
                <c:pt idx="206">
                  <c:v>3.5895000000000001</c:v>
                </c:pt>
                <c:pt idx="207">
                  <c:v>3.6619999999999999</c:v>
                </c:pt>
                <c:pt idx="208">
                  <c:v>3.7022499999999998</c:v>
                </c:pt>
                <c:pt idx="209">
                  <c:v>3.84</c:v>
                </c:pt>
                <c:pt idx="210">
                  <c:v>3.9140000000000001</c:v>
                </c:pt>
                <c:pt idx="211">
                  <c:v>3.9380000000000002</c:v>
                </c:pt>
                <c:pt idx="212">
                  <c:v>3.9394999999999998</c:v>
                </c:pt>
                <c:pt idx="213">
                  <c:v>3.8439999999999999</c:v>
                </c:pt>
                <c:pt idx="214">
                  <c:v>3.7675000000000001</c:v>
                </c:pt>
                <c:pt idx="215">
                  <c:v>3.7534999999999998</c:v>
                </c:pt>
                <c:pt idx="216">
                  <c:v>3.6675</c:v>
                </c:pt>
                <c:pt idx="217">
                  <c:v>3.657</c:v>
                </c:pt>
                <c:pt idx="218">
                  <c:v>3.6680000000000001</c:v>
                </c:pt>
                <c:pt idx="219">
                  <c:v>3.6880000000000002</c:v>
                </c:pt>
                <c:pt idx="220">
                  <c:v>3.6619999999999999</c:v>
                </c:pt>
                <c:pt idx="221">
                  <c:v>3.76633</c:v>
                </c:pt>
                <c:pt idx="222">
                  <c:v>3.78233</c:v>
                </c:pt>
                <c:pt idx="223">
                  <c:v>3.78</c:v>
                </c:pt>
                <c:pt idx="224">
                  <c:v>3.93133</c:v>
                </c:pt>
                <c:pt idx="225">
                  <c:v>3.903</c:v>
                </c:pt>
                <c:pt idx="226">
                  <c:v>3.9710000000000001</c:v>
                </c:pt>
                <c:pt idx="227">
                  <c:v>3.85067</c:v>
                </c:pt>
                <c:pt idx="228">
                  <c:v>3.90367</c:v>
                </c:pt>
                <c:pt idx="229">
                  <c:v>3.8319999999999999</c:v>
                </c:pt>
                <c:pt idx="230">
                  <c:v>3.7549999999999999</c:v>
                </c:pt>
                <c:pt idx="231">
                  <c:v>3.75</c:v>
                </c:pt>
                <c:pt idx="232">
                  <c:v>3.8570000000000002</c:v>
                </c:pt>
                <c:pt idx="233">
                  <c:v>3.8889999999999998</c:v>
                </c:pt>
                <c:pt idx="234">
                  <c:v>3.8975</c:v>
                </c:pt>
                <c:pt idx="235">
                  <c:v>3.794</c:v>
                </c:pt>
                <c:pt idx="236">
                  <c:v>3.7890000000000001</c:v>
                </c:pt>
                <c:pt idx="237">
                  <c:v>3.6640000000000001</c:v>
                </c:pt>
                <c:pt idx="238">
                  <c:v>3.681</c:v>
                </c:pt>
                <c:pt idx="239">
                  <c:v>3.8140000000000001</c:v>
                </c:pt>
                <c:pt idx="240">
                  <c:v>3.6030000000000002</c:v>
                </c:pt>
                <c:pt idx="241">
                  <c:v>3.5139999999999998</c:v>
                </c:pt>
                <c:pt idx="242">
                  <c:v>3.6335000000000002</c:v>
                </c:pt>
                <c:pt idx="243">
                  <c:v>3.9009999999999998</c:v>
                </c:pt>
                <c:pt idx="244">
                  <c:v>3.8664999999999998</c:v>
                </c:pt>
                <c:pt idx="245">
                  <c:v>4.0030000000000001</c:v>
                </c:pt>
                <c:pt idx="246">
                  <c:v>3.9855</c:v>
                </c:pt>
                <c:pt idx="247">
                  <c:v>4.0819999999999999</c:v>
                </c:pt>
                <c:pt idx="248">
                  <c:v>3.8574999999999999</c:v>
                </c:pt>
                <c:pt idx="249">
                  <c:v>3.8450000000000002</c:v>
                </c:pt>
                <c:pt idx="250">
                  <c:v>3.81</c:v>
                </c:pt>
                <c:pt idx="251">
                  <c:v>3.9660000000000002</c:v>
                </c:pt>
                <c:pt idx="252">
                  <c:v>3.7</c:v>
                </c:pt>
                <c:pt idx="253">
                  <c:v>3.4409999999999998</c:v>
                </c:pt>
                <c:pt idx="254">
                  <c:v>3.6672500000000001</c:v>
                </c:pt>
                <c:pt idx="255">
                  <c:v>3.8410000000000002</c:v>
                </c:pt>
                <c:pt idx="256">
                  <c:v>3.83175</c:v>
                </c:pt>
                <c:pt idx="257">
                  <c:v>3.9220000000000002</c:v>
                </c:pt>
                <c:pt idx="258">
                  <c:v>3.8752499999999999</c:v>
                </c:pt>
                <c:pt idx="259">
                  <c:v>3.8304999999999998</c:v>
                </c:pt>
                <c:pt idx="260">
                  <c:v>3.72275</c:v>
                </c:pt>
                <c:pt idx="261">
                  <c:v>3.8</c:v>
                </c:pt>
                <c:pt idx="262">
                  <c:v>3.7872499999999998</c:v>
                </c:pt>
                <c:pt idx="263">
                  <c:v>3.6804999999999999</c:v>
                </c:pt>
                <c:pt idx="264">
                  <c:v>3.6697500000000001</c:v>
                </c:pt>
                <c:pt idx="265">
                  <c:v>3.597</c:v>
                </c:pt>
                <c:pt idx="266">
                  <c:v>3.6665000000000001</c:v>
                </c:pt>
                <c:pt idx="267">
                  <c:v>3.6476700000000002</c:v>
                </c:pt>
                <c:pt idx="268">
                  <c:v>3.9452500000000001</c:v>
                </c:pt>
                <c:pt idx="269">
                  <c:v>4.0380000000000003</c:v>
                </c:pt>
                <c:pt idx="270">
                  <c:v>3.9871699999999999</c:v>
                </c:pt>
                <c:pt idx="271">
                  <c:v>3.9620000000000002</c:v>
                </c:pt>
                <c:pt idx="272">
                  <c:v>3.9852500000000002</c:v>
                </c:pt>
                <c:pt idx="273">
                  <c:v>3.91967</c:v>
                </c:pt>
                <c:pt idx="274">
                  <c:v>3.8519999999999999</c:v>
                </c:pt>
                <c:pt idx="275">
                  <c:v>3.9451700000000001</c:v>
                </c:pt>
                <c:pt idx="276">
                  <c:v>3.7845</c:v>
                </c:pt>
                <c:pt idx="277">
                  <c:v>3.8940000000000001</c:v>
                </c:pt>
                <c:pt idx="278">
                  <c:v>3.7850000000000001</c:v>
                </c:pt>
                <c:pt idx="279">
                  <c:v>3.7995000000000001</c:v>
                </c:pt>
                <c:pt idx="280">
                  <c:v>3.7462499999999999</c:v>
                </c:pt>
                <c:pt idx="281">
                  <c:v>3.8253300000000001</c:v>
                </c:pt>
                <c:pt idx="282">
                  <c:v>4.0375800000000002</c:v>
                </c:pt>
                <c:pt idx="283">
                  <c:v>3.9260000000000002</c:v>
                </c:pt>
                <c:pt idx="284">
                  <c:v>3.94333</c:v>
                </c:pt>
                <c:pt idx="285">
                  <c:v>4.085</c:v>
                </c:pt>
                <c:pt idx="286">
                  <c:v>3.8427500000000001</c:v>
                </c:pt>
                <c:pt idx="287">
                  <c:v>3.80783</c:v>
                </c:pt>
                <c:pt idx="288">
                  <c:v>3.7650000000000001</c:v>
                </c:pt>
                <c:pt idx="289">
                  <c:v>3.8679999999999999</c:v>
                </c:pt>
                <c:pt idx="290">
                  <c:v>3.6520000000000001</c:v>
                </c:pt>
                <c:pt idx="291">
                  <c:v>3.5945</c:v>
                </c:pt>
                <c:pt idx="292">
                  <c:v>3.7702499999999999</c:v>
                </c:pt>
                <c:pt idx="293">
                  <c:v>3.8450000000000002</c:v>
                </c:pt>
                <c:pt idx="294">
                  <c:v>3.8642500000000002</c:v>
                </c:pt>
                <c:pt idx="295">
                  <c:v>3.7959999999999998</c:v>
                </c:pt>
                <c:pt idx="296">
                  <c:v>3.7360000000000002</c:v>
                </c:pt>
                <c:pt idx="297">
                  <c:v>3.718</c:v>
                </c:pt>
                <c:pt idx="298">
                  <c:v>3.8239999999999998</c:v>
                </c:pt>
                <c:pt idx="299">
                  <c:v>3.819</c:v>
                </c:pt>
                <c:pt idx="300">
                  <c:v>3.8035000000000001</c:v>
                </c:pt>
                <c:pt idx="301">
                  <c:v>3.6709999999999998</c:v>
                </c:pt>
                <c:pt idx="302">
                  <c:v>3.7370000000000001</c:v>
                </c:pt>
                <c:pt idx="303">
                  <c:v>3.9039999999999999</c:v>
                </c:pt>
                <c:pt idx="304">
                  <c:v>3.9359999999999999</c:v>
                </c:pt>
                <c:pt idx="305">
                  <c:v>3.9460000000000002</c:v>
                </c:pt>
                <c:pt idx="306">
                  <c:v>3.9609999999999999</c:v>
                </c:pt>
                <c:pt idx="307">
                  <c:v>3.88</c:v>
                </c:pt>
                <c:pt idx="308">
                  <c:v>3.8889999999999998</c:v>
                </c:pt>
                <c:pt idx="309">
                  <c:v>3.8519999999999999</c:v>
                </c:pt>
                <c:pt idx="310">
                  <c:v>3.6520000000000001</c:v>
                </c:pt>
                <c:pt idx="311">
                  <c:v>3.702</c:v>
                </c:pt>
                <c:pt idx="312">
                  <c:v>3.54</c:v>
                </c:pt>
                <c:pt idx="313">
                  <c:v>3.5870000000000002</c:v>
                </c:pt>
                <c:pt idx="314">
                  <c:v>3.5920000000000001</c:v>
                </c:pt>
                <c:pt idx="315">
                  <c:v>3.6651699999999998</c:v>
                </c:pt>
                <c:pt idx="316">
                  <c:v>3.7989999999999999</c:v>
                </c:pt>
                <c:pt idx="317">
                  <c:v>3.9470000000000001</c:v>
                </c:pt>
                <c:pt idx="318">
                  <c:v>3.9725000000000001</c:v>
                </c:pt>
                <c:pt idx="319">
                  <c:v>3.9209999999999998</c:v>
                </c:pt>
                <c:pt idx="320">
                  <c:v>3.8630800000000001</c:v>
                </c:pt>
                <c:pt idx="321">
                  <c:v>3.8773300000000002</c:v>
                </c:pt>
                <c:pt idx="322">
                  <c:v>3.8967499999999999</c:v>
                </c:pt>
                <c:pt idx="323">
                  <c:v>3.84883</c:v>
                </c:pt>
                <c:pt idx="324">
                  <c:v>3.6355</c:v>
                </c:pt>
                <c:pt idx="325">
                  <c:v>3.7320000000000002</c:v>
                </c:pt>
                <c:pt idx="326">
                  <c:v>3.9304999999999999</c:v>
                </c:pt>
                <c:pt idx="327">
                  <c:v>4.1289999999999996</c:v>
                </c:pt>
                <c:pt idx="328">
                  <c:v>4.1360000000000001</c:v>
                </c:pt>
                <c:pt idx="329">
                  <c:v>4.1429999999999998</c:v>
                </c:pt>
                <c:pt idx="330">
                  <c:v>4.1864999999999997</c:v>
                </c:pt>
                <c:pt idx="331">
                  <c:v>4.2300000000000004</c:v>
                </c:pt>
                <c:pt idx="332">
                  <c:v>4.1935000000000002</c:v>
                </c:pt>
                <c:pt idx="333">
                  <c:v>4.157</c:v>
                </c:pt>
                <c:pt idx="334">
                  <c:v>4.1494999999999997</c:v>
                </c:pt>
                <c:pt idx="335">
                  <c:v>4.1420000000000003</c:v>
                </c:pt>
                <c:pt idx="336">
                  <c:v>4.1580000000000004</c:v>
                </c:pt>
                <c:pt idx="337">
                  <c:v>4.1740000000000004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E2B-4466-978A-A946CEAF2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805424"/>
        <c:axId val="343803984"/>
      </c:scatterChart>
      <c:valAx>
        <c:axId val="343805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43803984"/>
        <c:crosses val="autoZero"/>
        <c:crossBetween val="midCat"/>
      </c:valAx>
      <c:valAx>
        <c:axId val="343803984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43805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557211</xdr:colOff>
      <xdr:row>16</xdr:row>
      <xdr:rowOff>23811</xdr:rowOff>
    </xdr:from>
    <xdr:to>
      <xdr:col>21</xdr:col>
      <xdr:colOff>180974</xdr:colOff>
      <xdr:row>38</xdr:row>
      <xdr:rowOff>142874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48C7F467-05B0-004E-981E-656FE55CCA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304800</xdr:colOff>
      <xdr:row>10</xdr:row>
      <xdr:rowOff>95249</xdr:rowOff>
    </xdr:from>
    <xdr:to>
      <xdr:col>29</xdr:col>
      <xdr:colOff>400050</xdr:colOff>
      <xdr:row>31</xdr:row>
      <xdr:rowOff>152399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7A889630-8709-8E97-F2CF-E3FA11FF2A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F0DBA-8D1F-4B5C-A541-A4EDA3B85259}">
  <dimension ref="A1:C14"/>
  <sheetViews>
    <sheetView workbookViewId="0">
      <selection activeCell="E24" sqref="E24"/>
    </sheetView>
  </sheetViews>
  <sheetFormatPr baseColWidth="10" defaultColWidth="8.83203125" defaultRowHeight="15" x14ac:dyDescent="0.2"/>
  <cols>
    <col min="1" max="1" width="11.83203125" customWidth="1"/>
    <col min="2" max="2" width="31" customWidth="1"/>
    <col min="3" max="3" width="35" customWidth="1"/>
    <col min="4" max="4" width="8.6640625" customWidth="1"/>
  </cols>
  <sheetData>
    <row r="1" spans="1:3" ht="19" x14ac:dyDescent="0.2">
      <c r="A1" s="10" t="s">
        <v>0</v>
      </c>
      <c r="B1" s="10"/>
      <c r="C1" s="10"/>
    </row>
    <row r="2" spans="1:3" ht="16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s="2">
        <v>28.966655973118275</v>
      </c>
      <c r="C3" s="2">
        <v>2457.2777777777778</v>
      </c>
    </row>
    <row r="4" spans="1:3" x14ac:dyDescent="0.2">
      <c r="A4" t="s">
        <v>5</v>
      </c>
      <c r="B4" s="2">
        <v>29.062031299261083</v>
      </c>
      <c r="C4" s="2">
        <v>2264.4444444444443</v>
      </c>
    </row>
    <row r="5" spans="1:3" x14ac:dyDescent="0.2">
      <c r="A5" t="s">
        <v>6</v>
      </c>
      <c r="B5" s="2">
        <v>28.511716451612905</v>
      </c>
      <c r="C5" s="2">
        <v>3468.7222222222222</v>
      </c>
    </row>
    <row r="6" spans="1:3" x14ac:dyDescent="0.2">
      <c r="A6" t="s">
        <v>7</v>
      </c>
      <c r="B6" s="2">
        <v>27.440193666666666</v>
      </c>
      <c r="C6" s="2">
        <v>1451.1111111111111</v>
      </c>
    </row>
    <row r="7" spans="1:3" x14ac:dyDescent="0.2">
      <c r="A7" t="s">
        <v>8</v>
      </c>
      <c r="B7" s="2">
        <v>26.087972419354838</v>
      </c>
      <c r="C7" s="2">
        <v>598.83333333333337</v>
      </c>
    </row>
    <row r="8" spans="1:3" x14ac:dyDescent="0.2">
      <c r="A8" t="s">
        <v>9</v>
      </c>
      <c r="B8" s="2">
        <v>24.848639666666667</v>
      </c>
      <c r="C8" s="2">
        <v>354</v>
      </c>
    </row>
    <row r="9" spans="1:3" x14ac:dyDescent="0.2">
      <c r="A9" t="s">
        <v>10</v>
      </c>
      <c r="B9" s="2">
        <v>24.018722193548385</v>
      </c>
      <c r="C9" s="2">
        <v>325.16666666666669</v>
      </c>
    </row>
    <row r="10" spans="1:3" x14ac:dyDescent="0.2">
      <c r="A10" t="s">
        <v>11</v>
      </c>
      <c r="B10" s="2">
        <v>24.097616774193551</v>
      </c>
      <c r="C10" s="2">
        <v>135.88888888888889</v>
      </c>
    </row>
    <row r="11" spans="1:3" x14ac:dyDescent="0.2">
      <c r="A11" t="s">
        <v>12</v>
      </c>
      <c r="B11" s="2">
        <v>25.014563500000001</v>
      </c>
      <c r="C11" s="2">
        <v>67.611111111111114</v>
      </c>
    </row>
    <row r="12" spans="1:3" x14ac:dyDescent="0.2">
      <c r="A12" t="s">
        <v>13</v>
      </c>
      <c r="B12" s="2">
        <v>26.106511935483873</v>
      </c>
      <c r="C12" s="2">
        <v>165.33333333333334</v>
      </c>
    </row>
    <row r="13" spans="1:3" x14ac:dyDescent="0.2">
      <c r="A13" t="s">
        <v>14</v>
      </c>
      <c r="B13" s="2">
        <v>27.282165358511229</v>
      </c>
      <c r="C13" s="2">
        <v>278.5</v>
      </c>
    </row>
    <row r="14" spans="1:3" x14ac:dyDescent="0.2">
      <c r="A14" t="s">
        <v>15</v>
      </c>
      <c r="B14" s="2">
        <v>28.495727956989249</v>
      </c>
      <c r="C14" s="2">
        <v>1005.2222222222222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5F7F-306E-4921-928C-6F86FF112A7D}">
  <dimension ref="A1:T61"/>
  <sheetViews>
    <sheetView workbookViewId="0">
      <selection activeCell="W17" sqref="W17"/>
    </sheetView>
  </sheetViews>
  <sheetFormatPr baseColWidth="10" defaultColWidth="8.83203125" defaultRowHeight="15" x14ac:dyDescent="0.2"/>
  <cols>
    <col min="3" max="3" width="17.5" customWidth="1"/>
    <col min="7" max="7" width="15.1640625" customWidth="1"/>
    <col min="8" max="9" width="14.1640625" customWidth="1"/>
    <col min="15" max="15" width="14.1640625" customWidth="1"/>
    <col min="16" max="17" width="14.33203125" customWidth="1"/>
  </cols>
  <sheetData>
    <row r="1" spans="1:20" ht="27" x14ac:dyDescent="0.2">
      <c r="A1" s="11" t="s">
        <v>16</v>
      </c>
      <c r="B1" s="11"/>
      <c r="C1" s="11"/>
      <c r="F1" s="12" t="s">
        <v>20</v>
      </c>
      <c r="G1" s="12"/>
      <c r="H1" s="12"/>
      <c r="I1" s="12"/>
      <c r="J1" s="12"/>
      <c r="K1" s="12"/>
      <c r="L1" s="12"/>
      <c r="N1" s="12" t="s">
        <v>21</v>
      </c>
      <c r="O1" s="12"/>
      <c r="P1" s="12"/>
      <c r="Q1" s="12"/>
      <c r="R1" s="12"/>
      <c r="S1" s="12"/>
    </row>
    <row r="2" spans="1:20" ht="16" x14ac:dyDescent="0.2">
      <c r="A2" s="1" t="s">
        <v>17</v>
      </c>
      <c r="B2" s="1" t="s">
        <v>18</v>
      </c>
      <c r="C2" s="1" t="s">
        <v>19</v>
      </c>
      <c r="F2" s="1" t="s">
        <v>17</v>
      </c>
      <c r="G2" t="s">
        <v>22</v>
      </c>
      <c r="H2" t="s">
        <v>23</v>
      </c>
      <c r="I2" t="s">
        <v>24</v>
      </c>
      <c r="J2" t="s">
        <v>17</v>
      </c>
      <c r="K2" t="s">
        <v>25</v>
      </c>
      <c r="L2" t="s">
        <v>26</v>
      </c>
      <c r="N2" s="1" t="s">
        <v>17</v>
      </c>
      <c r="O2" t="s">
        <v>22</v>
      </c>
      <c r="P2" t="s">
        <v>23</v>
      </c>
      <c r="Q2" t="s">
        <v>24</v>
      </c>
      <c r="R2" t="s">
        <v>17</v>
      </c>
      <c r="S2" t="s">
        <v>25</v>
      </c>
      <c r="T2" t="s">
        <v>26</v>
      </c>
    </row>
    <row r="3" spans="1:20" x14ac:dyDescent="0.2">
      <c r="A3">
        <v>2</v>
      </c>
      <c r="B3">
        <v>4.5</v>
      </c>
      <c r="F3">
        <v>1</v>
      </c>
      <c r="G3">
        <v>0.6</v>
      </c>
      <c r="H3">
        <v>0.6</v>
      </c>
      <c r="I3">
        <f>G3+H3</f>
        <v>1.2</v>
      </c>
      <c r="J3">
        <v>1</v>
      </c>
      <c r="K3">
        <v>2</v>
      </c>
      <c r="L3">
        <f>K3*0.3</f>
        <v>0.6</v>
      </c>
      <c r="N3">
        <v>1</v>
      </c>
      <c r="R3">
        <v>1</v>
      </c>
    </row>
    <row r="4" spans="1:20" x14ac:dyDescent="0.2">
      <c r="A4">
        <v>3</v>
      </c>
      <c r="B4">
        <v>9</v>
      </c>
      <c r="F4">
        <v>2</v>
      </c>
      <c r="G4">
        <v>0.6</v>
      </c>
      <c r="H4">
        <v>3.9</v>
      </c>
      <c r="I4">
        <f t="shared" ref="I4:I31" si="0">G4+H4</f>
        <v>4.5</v>
      </c>
      <c r="J4">
        <v>1.5</v>
      </c>
      <c r="K4">
        <v>2</v>
      </c>
      <c r="L4">
        <f t="shared" ref="L4:L61" si="1">K4*0.3</f>
        <v>0.6</v>
      </c>
      <c r="N4">
        <v>2</v>
      </c>
      <c r="R4">
        <v>1.5</v>
      </c>
    </row>
    <row r="5" spans="1:20" x14ac:dyDescent="0.2">
      <c r="A5">
        <v>4</v>
      </c>
      <c r="B5">
        <v>10.199999999999999</v>
      </c>
      <c r="F5">
        <v>3</v>
      </c>
      <c r="G5">
        <v>3.5999999999999996</v>
      </c>
      <c r="H5">
        <v>5.7</v>
      </c>
      <c r="I5">
        <f t="shared" si="0"/>
        <v>9.3000000000000007</v>
      </c>
      <c r="J5">
        <v>2</v>
      </c>
      <c r="K5">
        <v>2</v>
      </c>
      <c r="L5">
        <f t="shared" si="1"/>
        <v>0.6</v>
      </c>
      <c r="N5">
        <v>3</v>
      </c>
      <c r="R5">
        <v>2</v>
      </c>
    </row>
    <row r="6" spans="1:20" x14ac:dyDescent="0.2">
      <c r="A6">
        <v>5</v>
      </c>
      <c r="B6">
        <v>9.9</v>
      </c>
      <c r="F6">
        <v>4</v>
      </c>
      <c r="G6">
        <v>5.3999999999999995</v>
      </c>
      <c r="H6">
        <v>4.8</v>
      </c>
      <c r="I6">
        <f t="shared" si="0"/>
        <v>10.199999999999999</v>
      </c>
      <c r="J6">
        <v>2.5</v>
      </c>
      <c r="K6">
        <v>2</v>
      </c>
      <c r="L6">
        <f t="shared" si="1"/>
        <v>0.6</v>
      </c>
      <c r="N6">
        <v>4</v>
      </c>
      <c r="R6">
        <v>2.5</v>
      </c>
    </row>
    <row r="7" spans="1:20" x14ac:dyDescent="0.2">
      <c r="A7">
        <v>6</v>
      </c>
      <c r="B7">
        <v>8.4</v>
      </c>
      <c r="C7">
        <v>1.8</v>
      </c>
      <c r="F7">
        <v>5</v>
      </c>
      <c r="G7">
        <v>5.0999999999999996</v>
      </c>
      <c r="H7">
        <v>4.8</v>
      </c>
      <c r="I7">
        <f t="shared" si="0"/>
        <v>9.8999999999999986</v>
      </c>
      <c r="J7">
        <v>3</v>
      </c>
      <c r="K7">
        <v>13</v>
      </c>
      <c r="L7">
        <f t="shared" si="1"/>
        <v>3.9</v>
      </c>
      <c r="N7">
        <v>5</v>
      </c>
      <c r="P7">
        <v>3.6</v>
      </c>
      <c r="R7">
        <v>3</v>
      </c>
    </row>
    <row r="8" spans="1:20" x14ac:dyDescent="0.2">
      <c r="A8">
        <v>7</v>
      </c>
      <c r="B8">
        <v>6.3</v>
      </c>
      <c r="C8">
        <v>3.9</v>
      </c>
      <c r="F8">
        <v>6</v>
      </c>
      <c r="G8">
        <v>4.5</v>
      </c>
      <c r="H8">
        <v>3.9</v>
      </c>
      <c r="I8">
        <f t="shared" si="0"/>
        <v>8.4</v>
      </c>
      <c r="J8">
        <v>3.5</v>
      </c>
      <c r="K8">
        <v>12</v>
      </c>
      <c r="L8">
        <f t="shared" si="1"/>
        <v>3.5999999999999996</v>
      </c>
      <c r="N8">
        <v>6</v>
      </c>
      <c r="O8">
        <v>4.2</v>
      </c>
      <c r="P8">
        <v>7.5</v>
      </c>
      <c r="Q8">
        <f>O8+P8</f>
        <v>11.7</v>
      </c>
      <c r="R8">
        <v>3.5</v>
      </c>
    </row>
    <row r="9" spans="1:20" x14ac:dyDescent="0.2">
      <c r="A9">
        <v>8</v>
      </c>
      <c r="B9">
        <v>3.3</v>
      </c>
      <c r="C9">
        <v>3.6</v>
      </c>
      <c r="F9">
        <v>7</v>
      </c>
      <c r="G9">
        <v>2.4</v>
      </c>
      <c r="H9">
        <v>3.9</v>
      </c>
      <c r="I9">
        <f t="shared" si="0"/>
        <v>6.3</v>
      </c>
      <c r="J9">
        <v>4</v>
      </c>
      <c r="K9">
        <v>19</v>
      </c>
      <c r="L9">
        <f t="shared" si="1"/>
        <v>5.7</v>
      </c>
      <c r="N9">
        <v>7</v>
      </c>
      <c r="O9">
        <v>3.9</v>
      </c>
      <c r="P9">
        <v>6.6</v>
      </c>
      <c r="Q9">
        <f t="shared" ref="Q9:Q29" si="2">O9+P9</f>
        <v>10.5</v>
      </c>
      <c r="R9">
        <v>4</v>
      </c>
    </row>
    <row r="10" spans="1:20" x14ac:dyDescent="0.2">
      <c r="A10">
        <v>9</v>
      </c>
      <c r="B10">
        <v>4.8</v>
      </c>
      <c r="C10">
        <v>4.5</v>
      </c>
      <c r="F10">
        <v>8</v>
      </c>
      <c r="G10">
        <v>1.5</v>
      </c>
      <c r="H10">
        <v>1.7999999999999998</v>
      </c>
      <c r="I10">
        <f t="shared" si="0"/>
        <v>3.3</v>
      </c>
      <c r="J10">
        <v>4.5</v>
      </c>
      <c r="K10">
        <v>18</v>
      </c>
      <c r="L10">
        <f t="shared" si="1"/>
        <v>5.3999999999999995</v>
      </c>
      <c r="N10">
        <v>8</v>
      </c>
      <c r="O10">
        <v>5.7</v>
      </c>
      <c r="P10">
        <v>5.3999999999999995</v>
      </c>
      <c r="Q10">
        <f t="shared" si="2"/>
        <v>11.1</v>
      </c>
      <c r="R10">
        <v>4.5</v>
      </c>
    </row>
    <row r="11" spans="1:20" x14ac:dyDescent="0.2">
      <c r="A11">
        <v>10</v>
      </c>
      <c r="B11">
        <v>2.4</v>
      </c>
      <c r="C11">
        <v>3.9</v>
      </c>
      <c r="F11">
        <v>9</v>
      </c>
      <c r="G11">
        <v>2.4</v>
      </c>
      <c r="H11">
        <v>2.4</v>
      </c>
      <c r="I11">
        <f t="shared" si="0"/>
        <v>4.8</v>
      </c>
      <c r="J11">
        <v>5</v>
      </c>
      <c r="K11">
        <v>16</v>
      </c>
      <c r="L11">
        <f t="shared" si="1"/>
        <v>4.8</v>
      </c>
      <c r="N11">
        <v>9</v>
      </c>
      <c r="O11">
        <v>3.3</v>
      </c>
      <c r="P11">
        <v>4.5</v>
      </c>
      <c r="Q11">
        <f t="shared" si="2"/>
        <v>7.8</v>
      </c>
      <c r="R11">
        <v>5</v>
      </c>
    </row>
    <row r="12" spans="1:20" x14ac:dyDescent="0.2">
      <c r="A12">
        <v>11</v>
      </c>
      <c r="B12">
        <v>2.4</v>
      </c>
      <c r="C12">
        <v>3.9</v>
      </c>
      <c r="F12">
        <v>10</v>
      </c>
      <c r="G12">
        <v>0.89999999999999991</v>
      </c>
      <c r="H12">
        <v>1.5</v>
      </c>
      <c r="I12">
        <f t="shared" si="0"/>
        <v>2.4</v>
      </c>
      <c r="J12">
        <v>5.5</v>
      </c>
      <c r="K12">
        <v>17</v>
      </c>
      <c r="L12">
        <f t="shared" si="1"/>
        <v>5.0999999999999996</v>
      </c>
      <c r="N12">
        <v>10</v>
      </c>
      <c r="O12">
        <v>5.7</v>
      </c>
      <c r="P12">
        <v>4.5</v>
      </c>
      <c r="Q12">
        <f t="shared" si="2"/>
        <v>10.199999999999999</v>
      </c>
      <c r="R12">
        <v>5.5</v>
      </c>
    </row>
    <row r="13" spans="1:20" x14ac:dyDescent="0.2">
      <c r="A13">
        <v>12</v>
      </c>
      <c r="B13">
        <v>3</v>
      </c>
      <c r="C13">
        <v>4.5</v>
      </c>
      <c r="F13">
        <v>11</v>
      </c>
      <c r="G13">
        <v>1.2</v>
      </c>
      <c r="H13">
        <v>1.2</v>
      </c>
      <c r="I13">
        <f t="shared" si="0"/>
        <v>2.4</v>
      </c>
      <c r="J13">
        <v>6</v>
      </c>
      <c r="K13">
        <v>16</v>
      </c>
      <c r="L13">
        <f t="shared" si="1"/>
        <v>4.8</v>
      </c>
      <c r="N13">
        <v>11</v>
      </c>
      <c r="O13">
        <v>2.6999999999999997</v>
      </c>
      <c r="P13">
        <v>5.7</v>
      </c>
      <c r="Q13">
        <f t="shared" si="2"/>
        <v>8.4</v>
      </c>
      <c r="R13">
        <v>6</v>
      </c>
      <c r="S13">
        <v>12</v>
      </c>
      <c r="T13">
        <f>S13*0.3</f>
        <v>3.5999999999999996</v>
      </c>
    </row>
    <row r="14" spans="1:20" x14ac:dyDescent="0.2">
      <c r="A14">
        <v>13</v>
      </c>
      <c r="B14">
        <v>1.8</v>
      </c>
      <c r="C14">
        <v>5.4</v>
      </c>
      <c r="F14">
        <v>12</v>
      </c>
      <c r="G14">
        <v>1.2</v>
      </c>
      <c r="H14">
        <v>1.7999999999999998</v>
      </c>
      <c r="I14">
        <f t="shared" si="0"/>
        <v>3</v>
      </c>
      <c r="J14">
        <v>6.5</v>
      </c>
      <c r="K14">
        <v>15</v>
      </c>
      <c r="L14">
        <f t="shared" si="1"/>
        <v>4.5</v>
      </c>
      <c r="N14">
        <v>12</v>
      </c>
      <c r="O14">
        <v>2.6999999999999997</v>
      </c>
      <c r="P14">
        <v>2.6999999999999997</v>
      </c>
      <c r="Q14">
        <f t="shared" si="2"/>
        <v>5.3999999999999995</v>
      </c>
      <c r="R14">
        <v>6.5</v>
      </c>
      <c r="S14">
        <v>14</v>
      </c>
      <c r="T14">
        <f t="shared" ref="T14:T57" si="3">S14*0.3</f>
        <v>4.2</v>
      </c>
    </row>
    <row r="15" spans="1:20" x14ac:dyDescent="0.2">
      <c r="A15">
        <v>14</v>
      </c>
      <c r="B15">
        <v>1.8</v>
      </c>
      <c r="C15">
        <v>5.4</v>
      </c>
      <c r="F15">
        <v>13</v>
      </c>
      <c r="G15">
        <v>1.2</v>
      </c>
      <c r="H15">
        <v>0.6</v>
      </c>
      <c r="I15">
        <f t="shared" si="0"/>
        <v>1.7999999999999998</v>
      </c>
      <c r="J15">
        <v>7</v>
      </c>
      <c r="K15">
        <v>13</v>
      </c>
      <c r="L15">
        <f t="shared" si="1"/>
        <v>3.9</v>
      </c>
      <c r="N15">
        <v>13</v>
      </c>
      <c r="O15">
        <v>4.5</v>
      </c>
      <c r="P15">
        <v>3.3</v>
      </c>
      <c r="Q15">
        <f t="shared" si="2"/>
        <v>7.8</v>
      </c>
      <c r="R15">
        <v>7</v>
      </c>
      <c r="S15">
        <v>25</v>
      </c>
      <c r="T15">
        <f t="shared" si="3"/>
        <v>7.5</v>
      </c>
    </row>
    <row r="16" spans="1:20" x14ac:dyDescent="0.2">
      <c r="A16">
        <v>15</v>
      </c>
      <c r="B16">
        <v>1.8</v>
      </c>
      <c r="C16">
        <v>6</v>
      </c>
      <c r="F16">
        <v>14</v>
      </c>
      <c r="G16">
        <v>0.6</v>
      </c>
      <c r="H16">
        <v>1.2</v>
      </c>
      <c r="I16">
        <f t="shared" si="0"/>
        <v>1.7999999999999998</v>
      </c>
      <c r="J16">
        <v>7.5</v>
      </c>
      <c r="K16">
        <v>8</v>
      </c>
      <c r="L16">
        <f t="shared" si="1"/>
        <v>2.4</v>
      </c>
      <c r="N16">
        <v>14</v>
      </c>
      <c r="O16">
        <v>4.8</v>
      </c>
      <c r="P16">
        <v>4.2</v>
      </c>
      <c r="Q16">
        <f t="shared" si="2"/>
        <v>9</v>
      </c>
      <c r="R16">
        <v>7.5</v>
      </c>
      <c r="S16">
        <v>13</v>
      </c>
      <c r="T16">
        <f t="shared" si="3"/>
        <v>3.9</v>
      </c>
    </row>
    <row r="17" spans="1:20" x14ac:dyDescent="0.2">
      <c r="A17">
        <v>16</v>
      </c>
      <c r="B17">
        <v>1.8</v>
      </c>
      <c r="C17">
        <v>4.5</v>
      </c>
      <c r="F17">
        <v>15</v>
      </c>
      <c r="G17">
        <v>0.6</v>
      </c>
      <c r="H17">
        <v>1.2</v>
      </c>
      <c r="I17">
        <f t="shared" si="0"/>
        <v>1.7999999999999998</v>
      </c>
      <c r="J17">
        <v>8</v>
      </c>
      <c r="K17">
        <v>13</v>
      </c>
      <c r="L17">
        <f t="shared" si="1"/>
        <v>3.9</v>
      </c>
      <c r="N17">
        <v>15</v>
      </c>
      <c r="O17">
        <v>2.6999999999999997</v>
      </c>
      <c r="P17">
        <v>3.5999999999999996</v>
      </c>
      <c r="Q17">
        <f t="shared" si="2"/>
        <v>6.2999999999999989</v>
      </c>
      <c r="R17">
        <v>8</v>
      </c>
      <c r="S17">
        <v>22</v>
      </c>
      <c r="T17">
        <f t="shared" si="3"/>
        <v>6.6</v>
      </c>
    </row>
    <row r="18" spans="1:20" x14ac:dyDescent="0.2">
      <c r="A18">
        <v>17</v>
      </c>
      <c r="B18">
        <v>0.3</v>
      </c>
      <c r="C18">
        <v>3.6</v>
      </c>
      <c r="F18">
        <v>16</v>
      </c>
      <c r="G18">
        <v>0.89999999999999991</v>
      </c>
      <c r="H18">
        <v>0.89999999999999991</v>
      </c>
      <c r="I18">
        <f t="shared" si="0"/>
        <v>1.7999999999999998</v>
      </c>
      <c r="J18">
        <v>8.5</v>
      </c>
      <c r="K18">
        <v>5</v>
      </c>
      <c r="L18">
        <f t="shared" si="1"/>
        <v>1.5</v>
      </c>
      <c r="N18">
        <v>16</v>
      </c>
      <c r="O18">
        <v>1.7999999999999998</v>
      </c>
      <c r="P18">
        <v>1.7999999999999998</v>
      </c>
      <c r="Q18">
        <f t="shared" si="2"/>
        <v>3.5999999999999996</v>
      </c>
      <c r="R18">
        <v>8.5</v>
      </c>
      <c r="S18">
        <v>19</v>
      </c>
      <c r="T18">
        <f t="shared" si="3"/>
        <v>5.7</v>
      </c>
    </row>
    <row r="19" spans="1:20" x14ac:dyDescent="0.2">
      <c r="A19">
        <v>18</v>
      </c>
      <c r="B19">
        <v>1.8</v>
      </c>
      <c r="C19">
        <v>6.3</v>
      </c>
      <c r="F19">
        <v>17</v>
      </c>
      <c r="G19">
        <v>1.2</v>
      </c>
      <c r="H19">
        <v>2.1</v>
      </c>
      <c r="I19">
        <f t="shared" si="0"/>
        <v>3.3</v>
      </c>
      <c r="J19">
        <v>9</v>
      </c>
      <c r="K19">
        <v>6</v>
      </c>
      <c r="L19">
        <f t="shared" si="1"/>
        <v>1.7999999999999998</v>
      </c>
      <c r="N19">
        <v>17</v>
      </c>
      <c r="O19">
        <v>1.2</v>
      </c>
      <c r="P19">
        <v>3.3</v>
      </c>
      <c r="Q19">
        <f t="shared" si="2"/>
        <v>4.5</v>
      </c>
      <c r="R19">
        <v>9</v>
      </c>
      <c r="S19">
        <v>18</v>
      </c>
      <c r="T19">
        <f t="shared" si="3"/>
        <v>5.3999999999999995</v>
      </c>
    </row>
    <row r="20" spans="1:20" x14ac:dyDescent="0.2">
      <c r="A20">
        <v>19</v>
      </c>
      <c r="B20">
        <v>1.5</v>
      </c>
      <c r="C20">
        <v>9</v>
      </c>
      <c r="F20">
        <v>18</v>
      </c>
      <c r="G20">
        <v>1.2</v>
      </c>
      <c r="H20">
        <v>0.6</v>
      </c>
      <c r="I20">
        <f t="shared" si="0"/>
        <v>1.7999999999999998</v>
      </c>
      <c r="J20">
        <v>9.5</v>
      </c>
      <c r="K20">
        <v>8</v>
      </c>
      <c r="L20">
        <f t="shared" si="1"/>
        <v>2.4</v>
      </c>
      <c r="N20">
        <v>18</v>
      </c>
      <c r="O20">
        <v>3.3</v>
      </c>
      <c r="P20">
        <v>2.6999999999999997</v>
      </c>
      <c r="Q20">
        <f t="shared" si="2"/>
        <v>6</v>
      </c>
      <c r="R20">
        <v>9.5</v>
      </c>
      <c r="S20">
        <v>11</v>
      </c>
      <c r="T20">
        <f t="shared" si="3"/>
        <v>3.3</v>
      </c>
    </row>
    <row r="21" spans="1:20" x14ac:dyDescent="0.2">
      <c r="A21">
        <v>20</v>
      </c>
      <c r="B21">
        <v>1.8</v>
      </c>
      <c r="C21">
        <v>7.8</v>
      </c>
      <c r="F21">
        <v>19</v>
      </c>
      <c r="G21">
        <v>0.6</v>
      </c>
      <c r="H21">
        <v>0.89999999999999991</v>
      </c>
      <c r="I21">
        <f t="shared" si="0"/>
        <v>1.5</v>
      </c>
      <c r="J21">
        <v>10</v>
      </c>
      <c r="K21">
        <v>8</v>
      </c>
      <c r="L21">
        <f t="shared" si="1"/>
        <v>2.4</v>
      </c>
      <c r="N21">
        <v>19</v>
      </c>
      <c r="O21">
        <v>1.5</v>
      </c>
      <c r="P21">
        <v>3.9</v>
      </c>
      <c r="Q21">
        <f t="shared" si="2"/>
        <v>5.4</v>
      </c>
      <c r="R21">
        <v>10</v>
      </c>
      <c r="S21">
        <v>15</v>
      </c>
      <c r="T21">
        <f t="shared" si="3"/>
        <v>4.5</v>
      </c>
    </row>
    <row r="22" spans="1:20" x14ac:dyDescent="0.2">
      <c r="A22">
        <v>21</v>
      </c>
      <c r="B22">
        <v>1.5</v>
      </c>
      <c r="C22">
        <v>5.4</v>
      </c>
      <c r="F22">
        <v>20</v>
      </c>
      <c r="G22">
        <v>0.6</v>
      </c>
      <c r="H22">
        <v>1.2</v>
      </c>
      <c r="I22">
        <f t="shared" si="0"/>
        <v>1.7999999999999998</v>
      </c>
      <c r="J22">
        <v>10.5</v>
      </c>
      <c r="K22">
        <v>3</v>
      </c>
      <c r="L22">
        <f t="shared" si="1"/>
        <v>0.89999999999999991</v>
      </c>
      <c r="N22">
        <v>20</v>
      </c>
      <c r="O22">
        <v>3</v>
      </c>
      <c r="P22">
        <v>2.4</v>
      </c>
      <c r="Q22">
        <f t="shared" si="2"/>
        <v>5.4</v>
      </c>
      <c r="R22">
        <v>10.5</v>
      </c>
      <c r="S22">
        <v>19</v>
      </c>
      <c r="T22">
        <f t="shared" si="3"/>
        <v>5.7</v>
      </c>
    </row>
    <row r="23" spans="1:20" x14ac:dyDescent="0.2">
      <c r="A23">
        <v>22</v>
      </c>
      <c r="B23">
        <v>1.2</v>
      </c>
      <c r="C23">
        <v>8.4</v>
      </c>
      <c r="F23">
        <v>21</v>
      </c>
      <c r="G23">
        <v>0.6</v>
      </c>
      <c r="H23">
        <v>0.89999999999999991</v>
      </c>
      <c r="I23">
        <f t="shared" si="0"/>
        <v>1.5</v>
      </c>
      <c r="J23">
        <v>11</v>
      </c>
      <c r="K23">
        <v>5</v>
      </c>
      <c r="L23">
        <f t="shared" si="1"/>
        <v>1.5</v>
      </c>
      <c r="N23">
        <v>21</v>
      </c>
      <c r="O23">
        <v>1.7999999999999998</v>
      </c>
      <c r="P23">
        <v>2.6999999999999997</v>
      </c>
      <c r="Q23">
        <f t="shared" si="2"/>
        <v>4.5</v>
      </c>
      <c r="R23">
        <v>11</v>
      </c>
      <c r="S23">
        <v>15</v>
      </c>
      <c r="T23">
        <f t="shared" si="3"/>
        <v>4.5</v>
      </c>
    </row>
    <row r="24" spans="1:20" x14ac:dyDescent="0.2">
      <c r="A24">
        <v>23</v>
      </c>
      <c r="B24">
        <v>0.9</v>
      </c>
      <c r="C24">
        <v>10.199999999999999</v>
      </c>
      <c r="F24">
        <v>22</v>
      </c>
      <c r="G24">
        <v>0.6</v>
      </c>
      <c r="H24">
        <v>0.6</v>
      </c>
      <c r="I24">
        <f t="shared" si="0"/>
        <v>1.2</v>
      </c>
      <c r="J24">
        <v>11.5</v>
      </c>
      <c r="K24">
        <v>4</v>
      </c>
      <c r="L24">
        <f t="shared" si="1"/>
        <v>1.2</v>
      </c>
      <c r="N24">
        <v>22</v>
      </c>
      <c r="O24">
        <v>0.89999999999999991</v>
      </c>
      <c r="P24">
        <v>3</v>
      </c>
      <c r="Q24">
        <f t="shared" si="2"/>
        <v>3.9</v>
      </c>
      <c r="R24">
        <v>11.5</v>
      </c>
      <c r="S24">
        <v>9</v>
      </c>
      <c r="T24">
        <f t="shared" si="3"/>
        <v>2.6999999999999997</v>
      </c>
    </row>
    <row r="25" spans="1:20" x14ac:dyDescent="0.2">
      <c r="A25">
        <v>24</v>
      </c>
      <c r="B25">
        <v>0.9</v>
      </c>
      <c r="C25">
        <v>7.8</v>
      </c>
      <c r="F25">
        <v>23</v>
      </c>
      <c r="G25">
        <v>0.6</v>
      </c>
      <c r="H25">
        <v>0.6</v>
      </c>
      <c r="I25">
        <f t="shared" si="0"/>
        <v>1.2</v>
      </c>
      <c r="J25">
        <v>12</v>
      </c>
      <c r="K25">
        <v>4</v>
      </c>
      <c r="L25">
        <f t="shared" si="1"/>
        <v>1.2</v>
      </c>
      <c r="N25">
        <v>23</v>
      </c>
      <c r="O25">
        <v>1.7999999999999998</v>
      </c>
      <c r="P25">
        <v>2.1</v>
      </c>
      <c r="Q25">
        <f t="shared" si="2"/>
        <v>3.9</v>
      </c>
      <c r="R25">
        <v>12</v>
      </c>
      <c r="S25">
        <v>19</v>
      </c>
      <c r="T25">
        <f t="shared" si="3"/>
        <v>5.7</v>
      </c>
    </row>
    <row r="26" spans="1:20" x14ac:dyDescent="0.2">
      <c r="A26">
        <v>25</v>
      </c>
      <c r="B26">
        <v>0.9</v>
      </c>
      <c r="C26">
        <v>11.1</v>
      </c>
      <c r="F26">
        <v>24</v>
      </c>
      <c r="G26">
        <v>0.6</v>
      </c>
      <c r="H26">
        <v>0.3</v>
      </c>
      <c r="I26">
        <f t="shared" si="0"/>
        <v>0.89999999999999991</v>
      </c>
      <c r="J26">
        <v>12.5</v>
      </c>
      <c r="K26">
        <v>4</v>
      </c>
      <c r="L26">
        <f t="shared" si="1"/>
        <v>1.2</v>
      </c>
      <c r="N26">
        <v>24</v>
      </c>
      <c r="O26">
        <v>1.2</v>
      </c>
      <c r="P26">
        <v>3.3</v>
      </c>
      <c r="Q26">
        <f t="shared" si="2"/>
        <v>4.5</v>
      </c>
      <c r="R26">
        <v>12.5</v>
      </c>
      <c r="S26">
        <v>9</v>
      </c>
      <c r="T26">
        <f t="shared" si="3"/>
        <v>2.6999999999999997</v>
      </c>
    </row>
    <row r="27" spans="1:20" x14ac:dyDescent="0.2">
      <c r="A27">
        <v>26</v>
      </c>
      <c r="B27">
        <v>1.2</v>
      </c>
      <c r="C27">
        <v>10.5</v>
      </c>
      <c r="F27">
        <v>25</v>
      </c>
      <c r="G27">
        <v>0.3</v>
      </c>
      <c r="H27">
        <v>0.6</v>
      </c>
      <c r="I27">
        <f t="shared" si="0"/>
        <v>0.89999999999999991</v>
      </c>
      <c r="J27">
        <v>13</v>
      </c>
      <c r="K27">
        <v>6</v>
      </c>
      <c r="L27">
        <f t="shared" si="1"/>
        <v>1.7999999999999998</v>
      </c>
      <c r="N27">
        <v>25</v>
      </c>
      <c r="O27">
        <v>1.2</v>
      </c>
      <c r="P27">
        <v>2.4</v>
      </c>
      <c r="Q27">
        <f t="shared" si="2"/>
        <v>3.5999999999999996</v>
      </c>
      <c r="R27">
        <v>13</v>
      </c>
      <c r="S27">
        <v>9</v>
      </c>
      <c r="T27">
        <f t="shared" si="3"/>
        <v>2.6999999999999997</v>
      </c>
    </row>
    <row r="28" spans="1:20" x14ac:dyDescent="0.2">
      <c r="A28">
        <v>27</v>
      </c>
      <c r="B28">
        <v>0.6</v>
      </c>
      <c r="C28">
        <v>11.7</v>
      </c>
      <c r="F28">
        <v>26</v>
      </c>
      <c r="G28">
        <v>0.6</v>
      </c>
      <c r="H28">
        <v>0.6</v>
      </c>
      <c r="I28">
        <f t="shared" si="0"/>
        <v>1.2</v>
      </c>
      <c r="J28">
        <v>13.5</v>
      </c>
      <c r="K28">
        <v>4</v>
      </c>
      <c r="L28">
        <f t="shared" si="1"/>
        <v>1.2</v>
      </c>
      <c r="N28">
        <v>26</v>
      </c>
      <c r="O28">
        <v>1.2</v>
      </c>
      <c r="P28">
        <v>1.7999999999999998</v>
      </c>
      <c r="Q28">
        <f t="shared" si="2"/>
        <v>3</v>
      </c>
      <c r="R28">
        <v>13.5</v>
      </c>
      <c r="S28">
        <v>15</v>
      </c>
      <c r="T28">
        <f t="shared" si="3"/>
        <v>4.5</v>
      </c>
    </row>
    <row r="29" spans="1:20" x14ac:dyDescent="0.2">
      <c r="A29">
        <v>28</v>
      </c>
      <c r="B29">
        <v>1.2</v>
      </c>
      <c r="C29">
        <v>3.9</v>
      </c>
      <c r="F29">
        <v>27</v>
      </c>
      <c r="G29">
        <v>0.3</v>
      </c>
      <c r="H29">
        <v>0.3</v>
      </c>
      <c r="I29">
        <f t="shared" si="0"/>
        <v>0.6</v>
      </c>
      <c r="J29">
        <v>14</v>
      </c>
      <c r="K29">
        <v>2</v>
      </c>
      <c r="L29">
        <f t="shared" si="1"/>
        <v>0.6</v>
      </c>
      <c r="N29">
        <v>27</v>
      </c>
      <c r="O29">
        <v>1.7999999999999998</v>
      </c>
      <c r="P29">
        <v>0.89999999999999991</v>
      </c>
      <c r="Q29">
        <f t="shared" si="2"/>
        <v>2.6999999999999997</v>
      </c>
      <c r="R29">
        <v>14</v>
      </c>
      <c r="S29">
        <v>11</v>
      </c>
      <c r="T29">
        <f t="shared" si="3"/>
        <v>3.3</v>
      </c>
    </row>
    <row r="30" spans="1:20" x14ac:dyDescent="0.2">
      <c r="A30">
        <v>29</v>
      </c>
      <c r="B30">
        <v>0.9</v>
      </c>
      <c r="F30">
        <v>28</v>
      </c>
      <c r="G30">
        <v>0.3</v>
      </c>
      <c r="H30">
        <v>0.89999999999999991</v>
      </c>
      <c r="I30">
        <f t="shared" si="0"/>
        <v>1.2</v>
      </c>
      <c r="J30">
        <v>14.5</v>
      </c>
      <c r="K30">
        <v>2</v>
      </c>
      <c r="L30">
        <f t="shared" si="1"/>
        <v>0.6</v>
      </c>
      <c r="N30">
        <v>28</v>
      </c>
      <c r="R30">
        <v>14.5</v>
      </c>
      <c r="S30">
        <v>16</v>
      </c>
      <c r="T30">
        <f t="shared" si="3"/>
        <v>4.8</v>
      </c>
    </row>
    <row r="31" spans="1:20" x14ac:dyDescent="0.2">
      <c r="A31">
        <v>30</v>
      </c>
      <c r="B31">
        <v>1.2</v>
      </c>
      <c r="F31">
        <v>29</v>
      </c>
      <c r="G31">
        <v>0.6</v>
      </c>
      <c r="H31">
        <v>0.3</v>
      </c>
      <c r="I31">
        <f t="shared" si="0"/>
        <v>0.89999999999999991</v>
      </c>
      <c r="J31">
        <v>15</v>
      </c>
      <c r="K31">
        <v>4</v>
      </c>
      <c r="L31">
        <f t="shared" si="1"/>
        <v>1.2</v>
      </c>
      <c r="N31">
        <v>29</v>
      </c>
      <c r="R31">
        <v>15</v>
      </c>
      <c r="S31">
        <v>14</v>
      </c>
      <c r="T31">
        <f t="shared" si="3"/>
        <v>4.2</v>
      </c>
    </row>
    <row r="32" spans="1:20" x14ac:dyDescent="0.2">
      <c r="F32">
        <v>30</v>
      </c>
      <c r="J32">
        <v>15.5</v>
      </c>
      <c r="K32">
        <v>2</v>
      </c>
      <c r="L32">
        <f t="shared" si="1"/>
        <v>0.6</v>
      </c>
      <c r="N32">
        <v>30</v>
      </c>
      <c r="R32">
        <v>15.5</v>
      </c>
      <c r="S32">
        <v>9</v>
      </c>
      <c r="T32">
        <f t="shared" si="3"/>
        <v>2.6999999999999997</v>
      </c>
    </row>
    <row r="33" spans="7:20" x14ac:dyDescent="0.2">
      <c r="J33">
        <v>16</v>
      </c>
      <c r="K33">
        <v>4</v>
      </c>
      <c r="L33">
        <f t="shared" si="1"/>
        <v>1.2</v>
      </c>
      <c r="R33">
        <v>16</v>
      </c>
      <c r="S33">
        <v>12</v>
      </c>
      <c r="T33">
        <f t="shared" si="3"/>
        <v>3.5999999999999996</v>
      </c>
    </row>
    <row r="34" spans="7:20" x14ac:dyDescent="0.2">
      <c r="G34">
        <f>AVERAGE(G3:G31)</f>
        <v>1.4068965517241381</v>
      </c>
      <c r="H34">
        <f>AVERAGE(H3:H31)</f>
        <v>1.7275862068965517</v>
      </c>
      <c r="J34">
        <v>16.5</v>
      </c>
      <c r="K34">
        <v>3</v>
      </c>
      <c r="L34">
        <f t="shared" si="1"/>
        <v>0.89999999999999991</v>
      </c>
      <c r="O34">
        <f>AVERAGE(O8:O29)</f>
        <v>2.7681818181818181</v>
      </c>
      <c r="P34">
        <f>AVERAGE(P7:P29)</f>
        <v>3.5608695652173914</v>
      </c>
      <c r="R34">
        <v>16.5</v>
      </c>
      <c r="S34">
        <v>6</v>
      </c>
      <c r="T34">
        <f t="shared" si="3"/>
        <v>1.7999999999999998</v>
      </c>
    </row>
    <row r="35" spans="7:20" x14ac:dyDescent="0.2">
      <c r="J35">
        <v>17</v>
      </c>
      <c r="K35">
        <v>3</v>
      </c>
      <c r="L35">
        <f t="shared" si="1"/>
        <v>0.89999999999999991</v>
      </c>
      <c r="R35">
        <v>17</v>
      </c>
      <c r="S35">
        <v>6</v>
      </c>
      <c r="T35">
        <f t="shared" si="3"/>
        <v>1.7999999999999998</v>
      </c>
    </row>
    <row r="36" spans="7:20" x14ac:dyDescent="0.2">
      <c r="J36">
        <v>17.5</v>
      </c>
      <c r="K36">
        <v>4</v>
      </c>
      <c r="L36">
        <f t="shared" si="1"/>
        <v>1.2</v>
      </c>
      <c r="R36">
        <v>17.5</v>
      </c>
      <c r="S36">
        <v>4</v>
      </c>
      <c r="T36">
        <f t="shared" si="3"/>
        <v>1.2</v>
      </c>
    </row>
    <row r="37" spans="7:20" x14ac:dyDescent="0.2">
      <c r="J37">
        <v>18</v>
      </c>
      <c r="K37">
        <v>7</v>
      </c>
      <c r="L37">
        <f t="shared" si="1"/>
        <v>2.1</v>
      </c>
      <c r="R37">
        <v>18</v>
      </c>
      <c r="S37">
        <v>11</v>
      </c>
      <c r="T37">
        <f t="shared" si="3"/>
        <v>3.3</v>
      </c>
    </row>
    <row r="38" spans="7:20" x14ac:dyDescent="0.2">
      <c r="J38">
        <v>18.5</v>
      </c>
      <c r="K38">
        <v>4</v>
      </c>
      <c r="L38">
        <f t="shared" si="1"/>
        <v>1.2</v>
      </c>
      <c r="R38">
        <v>18.5</v>
      </c>
      <c r="S38">
        <v>11</v>
      </c>
      <c r="T38">
        <f t="shared" si="3"/>
        <v>3.3</v>
      </c>
    </row>
    <row r="39" spans="7:20" x14ac:dyDescent="0.2">
      <c r="J39">
        <v>19</v>
      </c>
      <c r="K39">
        <v>2</v>
      </c>
      <c r="L39">
        <f t="shared" si="1"/>
        <v>0.6</v>
      </c>
      <c r="R39">
        <v>19</v>
      </c>
      <c r="S39">
        <v>9</v>
      </c>
      <c r="T39">
        <f t="shared" si="3"/>
        <v>2.6999999999999997</v>
      </c>
    </row>
    <row r="40" spans="7:20" x14ac:dyDescent="0.2">
      <c r="J40">
        <v>19.5</v>
      </c>
      <c r="K40">
        <v>2</v>
      </c>
      <c r="L40">
        <f t="shared" si="1"/>
        <v>0.6</v>
      </c>
      <c r="R40">
        <v>19.5</v>
      </c>
      <c r="S40">
        <v>5</v>
      </c>
      <c r="T40">
        <f t="shared" si="3"/>
        <v>1.5</v>
      </c>
    </row>
    <row r="41" spans="7:20" x14ac:dyDescent="0.2">
      <c r="J41">
        <v>20</v>
      </c>
      <c r="K41">
        <v>3</v>
      </c>
      <c r="L41">
        <f t="shared" si="1"/>
        <v>0.89999999999999991</v>
      </c>
      <c r="R41">
        <v>20</v>
      </c>
      <c r="S41">
        <v>13</v>
      </c>
      <c r="T41">
        <f t="shared" si="3"/>
        <v>3.9</v>
      </c>
    </row>
    <row r="42" spans="7:20" x14ac:dyDescent="0.2">
      <c r="J42">
        <v>20.5</v>
      </c>
      <c r="K42">
        <v>2</v>
      </c>
      <c r="L42">
        <f t="shared" si="1"/>
        <v>0.6</v>
      </c>
      <c r="R42">
        <v>20.5</v>
      </c>
      <c r="S42">
        <v>10</v>
      </c>
      <c r="T42">
        <f t="shared" si="3"/>
        <v>3</v>
      </c>
    </row>
    <row r="43" spans="7:20" x14ac:dyDescent="0.2">
      <c r="J43">
        <v>21</v>
      </c>
      <c r="K43">
        <v>4</v>
      </c>
      <c r="L43">
        <f t="shared" si="1"/>
        <v>1.2</v>
      </c>
      <c r="R43">
        <v>21</v>
      </c>
      <c r="S43">
        <v>8</v>
      </c>
      <c r="T43">
        <f t="shared" si="3"/>
        <v>2.4</v>
      </c>
    </row>
    <row r="44" spans="7:20" x14ac:dyDescent="0.2">
      <c r="J44">
        <v>21.5</v>
      </c>
      <c r="K44">
        <v>2</v>
      </c>
      <c r="L44">
        <f t="shared" si="1"/>
        <v>0.6</v>
      </c>
      <c r="R44">
        <v>21.5</v>
      </c>
      <c r="S44">
        <v>6</v>
      </c>
      <c r="T44">
        <f t="shared" si="3"/>
        <v>1.7999999999999998</v>
      </c>
    </row>
    <row r="45" spans="7:20" x14ac:dyDescent="0.2">
      <c r="J45">
        <v>22</v>
      </c>
      <c r="K45">
        <v>3</v>
      </c>
      <c r="L45">
        <f t="shared" si="1"/>
        <v>0.89999999999999991</v>
      </c>
      <c r="R45">
        <v>22</v>
      </c>
      <c r="S45">
        <v>9</v>
      </c>
      <c r="T45">
        <f t="shared" si="3"/>
        <v>2.6999999999999997</v>
      </c>
    </row>
    <row r="46" spans="7:20" x14ac:dyDescent="0.2">
      <c r="J46">
        <v>22.5</v>
      </c>
      <c r="K46">
        <v>2</v>
      </c>
      <c r="L46">
        <f t="shared" si="1"/>
        <v>0.6</v>
      </c>
      <c r="R46">
        <v>22.5</v>
      </c>
      <c r="S46">
        <v>3</v>
      </c>
      <c r="T46">
        <f t="shared" si="3"/>
        <v>0.89999999999999991</v>
      </c>
    </row>
    <row r="47" spans="7:20" x14ac:dyDescent="0.2">
      <c r="J47">
        <v>23</v>
      </c>
      <c r="K47">
        <v>2</v>
      </c>
      <c r="L47">
        <f t="shared" si="1"/>
        <v>0.6</v>
      </c>
      <c r="R47">
        <v>23</v>
      </c>
      <c r="S47">
        <v>10</v>
      </c>
      <c r="T47">
        <f t="shared" si="3"/>
        <v>3</v>
      </c>
    </row>
    <row r="48" spans="7:20" x14ac:dyDescent="0.2">
      <c r="J48">
        <v>23.5</v>
      </c>
      <c r="K48">
        <v>2</v>
      </c>
      <c r="L48">
        <f t="shared" si="1"/>
        <v>0.6</v>
      </c>
      <c r="R48">
        <v>23.5</v>
      </c>
      <c r="S48">
        <v>6</v>
      </c>
      <c r="T48">
        <f t="shared" si="3"/>
        <v>1.7999999999999998</v>
      </c>
    </row>
    <row r="49" spans="10:20" x14ac:dyDescent="0.2">
      <c r="J49">
        <v>24</v>
      </c>
      <c r="K49">
        <v>2</v>
      </c>
      <c r="L49">
        <f t="shared" si="1"/>
        <v>0.6</v>
      </c>
      <c r="R49">
        <v>24</v>
      </c>
      <c r="S49">
        <v>7</v>
      </c>
      <c r="T49">
        <f t="shared" si="3"/>
        <v>2.1</v>
      </c>
    </row>
    <row r="50" spans="10:20" x14ac:dyDescent="0.2">
      <c r="J50">
        <v>24.5</v>
      </c>
      <c r="K50">
        <v>2</v>
      </c>
      <c r="L50">
        <f t="shared" si="1"/>
        <v>0.6</v>
      </c>
      <c r="R50">
        <v>24.5</v>
      </c>
      <c r="S50">
        <v>4</v>
      </c>
      <c r="T50">
        <f t="shared" si="3"/>
        <v>1.2</v>
      </c>
    </row>
    <row r="51" spans="10:20" x14ac:dyDescent="0.2">
      <c r="J51">
        <v>25</v>
      </c>
      <c r="K51">
        <v>1</v>
      </c>
      <c r="L51">
        <f t="shared" si="1"/>
        <v>0.3</v>
      </c>
      <c r="R51">
        <v>25</v>
      </c>
      <c r="S51">
        <v>11</v>
      </c>
      <c r="T51">
        <f t="shared" si="3"/>
        <v>3.3</v>
      </c>
    </row>
    <row r="52" spans="10:20" x14ac:dyDescent="0.2">
      <c r="J52">
        <v>25.5</v>
      </c>
      <c r="K52">
        <v>1</v>
      </c>
      <c r="L52">
        <f t="shared" si="1"/>
        <v>0.3</v>
      </c>
      <c r="R52">
        <v>25.5</v>
      </c>
      <c r="S52">
        <v>4</v>
      </c>
      <c r="T52">
        <f t="shared" si="3"/>
        <v>1.2</v>
      </c>
    </row>
    <row r="53" spans="10:20" x14ac:dyDescent="0.2">
      <c r="J53">
        <v>26</v>
      </c>
      <c r="K53">
        <v>2</v>
      </c>
      <c r="L53">
        <f t="shared" si="1"/>
        <v>0.6</v>
      </c>
      <c r="R53">
        <v>26</v>
      </c>
      <c r="S53">
        <v>8</v>
      </c>
      <c r="T53">
        <f t="shared" si="3"/>
        <v>2.4</v>
      </c>
    </row>
    <row r="54" spans="10:20" x14ac:dyDescent="0.2">
      <c r="J54">
        <v>26.5</v>
      </c>
      <c r="K54">
        <v>2</v>
      </c>
      <c r="L54">
        <f t="shared" si="1"/>
        <v>0.6</v>
      </c>
      <c r="R54">
        <v>26.5</v>
      </c>
      <c r="S54">
        <v>4</v>
      </c>
      <c r="T54">
        <f t="shared" si="3"/>
        <v>1.2</v>
      </c>
    </row>
    <row r="55" spans="10:20" x14ac:dyDescent="0.2">
      <c r="J55">
        <v>27</v>
      </c>
      <c r="K55">
        <v>2</v>
      </c>
      <c r="L55">
        <f t="shared" si="1"/>
        <v>0.6</v>
      </c>
      <c r="R55">
        <v>27</v>
      </c>
      <c r="S55">
        <v>6</v>
      </c>
      <c r="T55">
        <f t="shared" si="3"/>
        <v>1.7999999999999998</v>
      </c>
    </row>
    <row r="56" spans="10:20" x14ac:dyDescent="0.2">
      <c r="J56">
        <v>27.5</v>
      </c>
      <c r="K56">
        <v>1</v>
      </c>
      <c r="L56">
        <f t="shared" si="1"/>
        <v>0.3</v>
      </c>
      <c r="R56">
        <v>27.5</v>
      </c>
      <c r="S56">
        <v>6</v>
      </c>
      <c r="T56">
        <f t="shared" si="3"/>
        <v>1.7999999999999998</v>
      </c>
    </row>
    <row r="57" spans="10:20" x14ac:dyDescent="0.2">
      <c r="J57">
        <v>28</v>
      </c>
      <c r="K57">
        <v>1</v>
      </c>
      <c r="L57">
        <f t="shared" si="1"/>
        <v>0.3</v>
      </c>
      <c r="R57">
        <v>28</v>
      </c>
      <c r="S57">
        <v>3</v>
      </c>
      <c r="T57">
        <f t="shared" si="3"/>
        <v>0.89999999999999991</v>
      </c>
    </row>
    <row r="58" spans="10:20" x14ac:dyDescent="0.2">
      <c r="J58">
        <v>28.5</v>
      </c>
      <c r="K58">
        <v>1</v>
      </c>
      <c r="L58">
        <f t="shared" si="1"/>
        <v>0.3</v>
      </c>
      <c r="R58">
        <v>28.5</v>
      </c>
    </row>
    <row r="59" spans="10:20" x14ac:dyDescent="0.2">
      <c r="J59">
        <v>29</v>
      </c>
      <c r="K59">
        <v>3</v>
      </c>
      <c r="L59">
        <f t="shared" si="1"/>
        <v>0.89999999999999991</v>
      </c>
      <c r="R59">
        <v>29</v>
      </c>
    </row>
    <row r="60" spans="10:20" x14ac:dyDescent="0.2">
      <c r="J60">
        <v>29.5</v>
      </c>
      <c r="K60">
        <v>2</v>
      </c>
      <c r="L60">
        <f t="shared" si="1"/>
        <v>0.6</v>
      </c>
      <c r="R60">
        <v>29.5</v>
      </c>
    </row>
    <row r="61" spans="10:20" x14ac:dyDescent="0.2">
      <c r="J61">
        <v>30</v>
      </c>
      <c r="K61">
        <v>1</v>
      </c>
      <c r="L61">
        <f t="shared" si="1"/>
        <v>0.3</v>
      </c>
      <c r="R61">
        <v>30</v>
      </c>
    </row>
  </sheetData>
  <mergeCells count="3">
    <mergeCell ref="A1:C1"/>
    <mergeCell ref="F1:L1"/>
    <mergeCell ref="N1:S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C7025-C1F9-41FC-BACA-166115822F29}">
  <dimension ref="A1:I480"/>
  <sheetViews>
    <sheetView workbookViewId="0">
      <selection activeCell="N36" sqref="N36"/>
    </sheetView>
  </sheetViews>
  <sheetFormatPr baseColWidth="10" defaultColWidth="8.83203125" defaultRowHeight="15" x14ac:dyDescent="0.2"/>
  <sheetData>
    <row r="1" spans="1:9" ht="32" x14ac:dyDescent="0.2">
      <c r="A1" s="14" t="s">
        <v>27</v>
      </c>
      <c r="B1" s="14"/>
      <c r="C1" s="14"/>
      <c r="D1" s="14"/>
      <c r="E1" s="14"/>
      <c r="F1" s="14"/>
      <c r="G1" s="14"/>
      <c r="H1" s="3"/>
      <c r="I1" s="3"/>
    </row>
    <row r="2" spans="1:9" ht="22" x14ac:dyDescent="0.2">
      <c r="A2" s="13" t="s">
        <v>28</v>
      </c>
      <c r="B2" s="13"/>
      <c r="C2" s="13"/>
      <c r="D2" s="4"/>
      <c r="E2" s="13" t="s">
        <v>29</v>
      </c>
      <c r="F2" s="13"/>
      <c r="G2" s="13"/>
      <c r="H2" s="6"/>
      <c r="I2" s="6"/>
    </row>
    <row r="3" spans="1:9" x14ac:dyDescent="0.2">
      <c r="A3" s="5" t="s">
        <v>30</v>
      </c>
      <c r="B3" s="5" t="s">
        <v>31</v>
      </c>
      <c r="C3" s="5" t="s">
        <v>32</v>
      </c>
      <c r="D3" s="5"/>
      <c r="E3" s="5" t="s">
        <v>30</v>
      </c>
      <c r="F3" s="5" t="s">
        <v>31</v>
      </c>
      <c r="G3" s="5" t="s">
        <v>32</v>
      </c>
      <c r="H3" s="5"/>
      <c r="I3" s="5"/>
    </row>
    <row r="4" spans="1:9" x14ac:dyDescent="0.2">
      <c r="A4" t="s">
        <v>33</v>
      </c>
      <c r="B4">
        <v>2.41</v>
      </c>
      <c r="C4">
        <v>-0.7</v>
      </c>
      <c r="E4" t="s">
        <v>34</v>
      </c>
      <c r="F4">
        <v>4.1740000000000004</v>
      </c>
      <c r="G4">
        <v>-0.43</v>
      </c>
    </row>
    <row r="5" spans="1:9" x14ac:dyDescent="0.2">
      <c r="A5" t="s">
        <v>35</v>
      </c>
      <c r="B5">
        <v>2.4620000000000002</v>
      </c>
      <c r="C5">
        <v>-0.60499999999999998</v>
      </c>
      <c r="E5" t="s">
        <v>36</v>
      </c>
      <c r="F5">
        <v>4.1420000000000003</v>
      </c>
      <c r="G5">
        <v>-0.2</v>
      </c>
    </row>
    <row r="6" spans="1:9" x14ac:dyDescent="0.2">
      <c r="A6" t="s">
        <v>37</v>
      </c>
      <c r="B6">
        <v>2.548</v>
      </c>
      <c r="C6">
        <v>-0.11</v>
      </c>
      <c r="E6" t="s">
        <v>38</v>
      </c>
      <c r="F6">
        <v>4.157</v>
      </c>
      <c r="G6">
        <v>-0.10199999999999999</v>
      </c>
    </row>
    <row r="7" spans="1:9" x14ac:dyDescent="0.2">
      <c r="A7" t="s">
        <v>39</v>
      </c>
      <c r="B7">
        <v>2.44</v>
      </c>
      <c r="C7">
        <v>-0.6</v>
      </c>
      <c r="E7" t="s">
        <v>40</v>
      </c>
      <c r="F7">
        <v>4.2300000000000004</v>
      </c>
      <c r="G7">
        <v>0.03</v>
      </c>
    </row>
    <row r="8" spans="1:9" x14ac:dyDescent="0.2">
      <c r="A8" t="s">
        <v>41</v>
      </c>
      <c r="B8">
        <v>2.4430000000000001</v>
      </c>
      <c r="C8">
        <v>-0.9</v>
      </c>
      <c r="E8" t="s">
        <v>42</v>
      </c>
      <c r="F8">
        <v>4.1429999999999998</v>
      </c>
      <c r="G8">
        <v>-0.19</v>
      </c>
    </row>
    <row r="9" spans="1:9" x14ac:dyDescent="0.2">
      <c r="A9" t="s">
        <v>43</v>
      </c>
      <c r="B9">
        <v>2.492</v>
      </c>
      <c r="C9">
        <v>-0.82</v>
      </c>
      <c r="E9" t="s">
        <v>44</v>
      </c>
      <c r="F9">
        <v>4.1289999999999996</v>
      </c>
      <c r="G9">
        <v>-0.26</v>
      </c>
    </row>
    <row r="10" spans="1:9" x14ac:dyDescent="0.2">
      <c r="A10" t="s">
        <v>45</v>
      </c>
      <c r="B10">
        <v>2.7429999999999999</v>
      </c>
      <c r="C10">
        <v>-0.1</v>
      </c>
      <c r="E10" t="s">
        <v>46</v>
      </c>
      <c r="F10">
        <v>3.7320000000000002</v>
      </c>
      <c r="G10">
        <v>-1.071</v>
      </c>
    </row>
    <row r="11" spans="1:9" x14ac:dyDescent="0.2">
      <c r="A11" t="s">
        <v>47</v>
      </c>
      <c r="B11">
        <v>2.5009999999999999</v>
      </c>
      <c r="C11">
        <v>-0.31</v>
      </c>
      <c r="E11" t="s">
        <v>48</v>
      </c>
      <c r="F11">
        <v>3.617</v>
      </c>
      <c r="G11">
        <v>-0.88</v>
      </c>
    </row>
    <row r="12" spans="1:9" x14ac:dyDescent="0.2">
      <c r="A12" t="s">
        <v>49</v>
      </c>
      <c r="B12">
        <v>2.5750000000000002</v>
      </c>
      <c r="C12">
        <v>-0.23</v>
      </c>
      <c r="E12" t="s">
        <v>50</v>
      </c>
      <c r="F12">
        <v>3.839</v>
      </c>
      <c r="G12">
        <v>-0.92</v>
      </c>
    </row>
    <row r="13" spans="1:9" x14ac:dyDescent="0.2">
      <c r="A13" t="s">
        <v>51</v>
      </c>
      <c r="B13">
        <v>2.4900000000000002</v>
      </c>
      <c r="C13">
        <v>-0.55200000000000005</v>
      </c>
      <c r="E13" t="s">
        <v>52</v>
      </c>
      <c r="F13">
        <v>3.8980000000000001</v>
      </c>
      <c r="G13">
        <v>-1.1200000000000001</v>
      </c>
    </row>
    <row r="14" spans="1:9" x14ac:dyDescent="0.2">
      <c r="A14" t="s">
        <v>53</v>
      </c>
      <c r="B14">
        <v>2.41</v>
      </c>
      <c r="C14">
        <v>-0.65</v>
      </c>
      <c r="E14" t="s">
        <v>54</v>
      </c>
      <c r="F14">
        <v>3.8929999999999998</v>
      </c>
      <c r="G14">
        <v>-0.72</v>
      </c>
    </row>
    <row r="15" spans="1:9" x14ac:dyDescent="0.2">
      <c r="A15" t="s">
        <v>55</v>
      </c>
      <c r="B15">
        <v>2.3940000000000001</v>
      </c>
      <c r="C15">
        <v>-0.7</v>
      </c>
      <c r="E15" t="s">
        <v>56</v>
      </c>
      <c r="F15">
        <v>3.8460000000000001</v>
      </c>
      <c r="G15">
        <v>-0.871</v>
      </c>
    </row>
    <row r="16" spans="1:9" x14ac:dyDescent="0.2">
      <c r="A16" t="s">
        <v>57</v>
      </c>
      <c r="B16">
        <v>2.4649999999999999</v>
      </c>
      <c r="C16">
        <v>-0.78</v>
      </c>
      <c r="E16" t="s">
        <v>58</v>
      </c>
      <c r="F16">
        <v>3.887</v>
      </c>
      <c r="G16">
        <v>-0.71</v>
      </c>
    </row>
    <row r="17" spans="1:7" x14ac:dyDescent="0.2">
      <c r="A17" t="s">
        <v>59</v>
      </c>
      <c r="B17">
        <v>2.4449999999999998</v>
      </c>
      <c r="C17">
        <v>-1.095</v>
      </c>
      <c r="E17" t="s">
        <v>60</v>
      </c>
      <c r="F17">
        <v>3.9550000000000001</v>
      </c>
      <c r="G17">
        <v>-0.54</v>
      </c>
    </row>
    <row r="18" spans="1:7" x14ac:dyDescent="0.2">
      <c r="A18" t="s">
        <v>61</v>
      </c>
      <c r="B18">
        <v>2.3839999999999999</v>
      </c>
      <c r="C18">
        <v>-1.01</v>
      </c>
      <c r="E18" t="s">
        <v>62</v>
      </c>
      <c r="F18">
        <v>3.9849999999999999</v>
      </c>
      <c r="G18">
        <v>-0.33</v>
      </c>
    </row>
    <row r="19" spans="1:7" x14ac:dyDescent="0.2">
      <c r="A19" t="s">
        <v>63</v>
      </c>
      <c r="B19">
        <v>2.5670000000000002</v>
      </c>
      <c r="C19">
        <v>-1.0169999999999999</v>
      </c>
      <c r="E19" t="s">
        <v>64</v>
      </c>
      <c r="F19">
        <v>3.9279999999999999</v>
      </c>
      <c r="G19">
        <v>-0.26700000000000002</v>
      </c>
    </row>
    <row r="20" spans="1:7" x14ac:dyDescent="0.2">
      <c r="A20" t="s">
        <v>65</v>
      </c>
      <c r="B20">
        <v>2.5129999999999999</v>
      </c>
      <c r="C20">
        <v>-1.05</v>
      </c>
      <c r="E20" t="s">
        <v>66</v>
      </c>
      <c r="F20">
        <v>3.7559999999999998</v>
      </c>
      <c r="G20">
        <v>-0.57699999999999996</v>
      </c>
    </row>
    <row r="21" spans="1:7" x14ac:dyDescent="0.2">
      <c r="A21" t="s">
        <v>67</v>
      </c>
      <c r="B21">
        <v>2.44</v>
      </c>
      <c r="C21">
        <v>-0.90400000000000003</v>
      </c>
      <c r="E21" t="s">
        <v>68</v>
      </c>
      <c r="F21">
        <v>3.6469999999999998</v>
      </c>
      <c r="G21">
        <v>-0.76800000000000002</v>
      </c>
    </row>
    <row r="22" spans="1:7" x14ac:dyDescent="0.2">
      <c r="A22" t="s">
        <v>69</v>
      </c>
      <c r="B22">
        <v>2.4220000000000002</v>
      </c>
      <c r="C22">
        <v>-1.0249999999999999</v>
      </c>
      <c r="E22" t="s">
        <v>70</v>
      </c>
      <c r="F22">
        <v>3.5870000000000002</v>
      </c>
      <c r="G22">
        <v>-1.1499999999999999</v>
      </c>
    </row>
    <row r="23" spans="1:7" x14ac:dyDescent="0.2">
      <c r="A23" t="s">
        <v>71</v>
      </c>
      <c r="B23">
        <v>2.4390000000000001</v>
      </c>
      <c r="C23">
        <v>-1.206</v>
      </c>
      <c r="E23" t="s">
        <v>72</v>
      </c>
      <c r="F23">
        <v>3.5870000000000002</v>
      </c>
      <c r="G23">
        <v>-1.57</v>
      </c>
    </row>
    <row r="24" spans="1:7" x14ac:dyDescent="0.2">
      <c r="A24" t="s">
        <v>73</v>
      </c>
      <c r="B24">
        <v>2.379</v>
      </c>
      <c r="C24">
        <v>-1.117</v>
      </c>
      <c r="E24" t="s">
        <v>74</v>
      </c>
      <c r="F24">
        <v>3.54</v>
      </c>
      <c r="G24">
        <v>-1.39</v>
      </c>
    </row>
    <row r="25" spans="1:7" x14ac:dyDescent="0.2">
      <c r="A25" t="s">
        <v>75</v>
      </c>
      <c r="B25">
        <v>2.2759999999999998</v>
      </c>
      <c r="C25">
        <v>-0.87</v>
      </c>
      <c r="E25" t="s">
        <v>76</v>
      </c>
      <c r="F25">
        <v>3.702</v>
      </c>
      <c r="G25">
        <v>-1.03</v>
      </c>
    </row>
    <row r="26" spans="1:7" x14ac:dyDescent="0.2">
      <c r="A26" t="s">
        <v>77</v>
      </c>
      <c r="B26">
        <v>2.3420000000000001</v>
      </c>
      <c r="C26">
        <v>-0.58099999999999996</v>
      </c>
      <c r="E26" t="s">
        <v>78</v>
      </c>
      <c r="F26">
        <v>3.6520000000000001</v>
      </c>
      <c r="G26">
        <v>-1.03</v>
      </c>
    </row>
    <row r="27" spans="1:7" x14ac:dyDescent="0.2">
      <c r="A27" t="s">
        <v>79</v>
      </c>
      <c r="B27">
        <v>2.3959999999999999</v>
      </c>
      <c r="C27">
        <v>-0.68</v>
      </c>
      <c r="E27" t="s">
        <v>80</v>
      </c>
      <c r="F27">
        <v>3.8519999999999999</v>
      </c>
      <c r="G27">
        <v>-0.57999999999999996</v>
      </c>
    </row>
    <row r="28" spans="1:7" x14ac:dyDescent="0.2">
      <c r="A28" t="s">
        <v>81</v>
      </c>
      <c r="B28">
        <v>2.649</v>
      </c>
      <c r="C28">
        <v>-0.31</v>
      </c>
      <c r="E28" t="s">
        <v>82</v>
      </c>
      <c r="F28">
        <v>3.8889999999999998</v>
      </c>
      <c r="G28">
        <v>-0.56499999999999995</v>
      </c>
    </row>
    <row r="29" spans="1:7" x14ac:dyDescent="0.2">
      <c r="A29" t="s">
        <v>83</v>
      </c>
      <c r="E29" t="s">
        <v>84</v>
      </c>
      <c r="F29">
        <v>3.88</v>
      </c>
      <c r="G29">
        <v>-0.3</v>
      </c>
    </row>
    <row r="30" spans="1:7" x14ac:dyDescent="0.2">
      <c r="A30" t="s">
        <v>85</v>
      </c>
      <c r="B30">
        <v>2.35</v>
      </c>
      <c r="C30">
        <v>-0.50900000000000001</v>
      </c>
      <c r="E30" t="s">
        <v>86</v>
      </c>
      <c r="F30">
        <v>3.9609999999999999</v>
      </c>
      <c r="G30">
        <v>-0.11</v>
      </c>
    </row>
    <row r="31" spans="1:7" x14ac:dyDescent="0.2">
      <c r="A31" t="s">
        <v>87</v>
      </c>
      <c r="B31">
        <v>2.4</v>
      </c>
      <c r="C31">
        <v>-0.4</v>
      </c>
      <c r="E31" t="s">
        <v>88</v>
      </c>
      <c r="F31">
        <v>3.9460000000000002</v>
      </c>
      <c r="G31">
        <v>-7.6999999999999999E-2</v>
      </c>
    </row>
    <row r="32" spans="1:7" x14ac:dyDescent="0.2">
      <c r="A32" t="s">
        <v>89</v>
      </c>
      <c r="B32">
        <v>2.2930000000000001</v>
      </c>
      <c r="C32">
        <v>-0.307</v>
      </c>
      <c r="E32" t="s">
        <v>90</v>
      </c>
      <c r="F32">
        <v>3.9359999999999999</v>
      </c>
      <c r="G32">
        <v>-0.30499999999999999</v>
      </c>
    </row>
    <row r="33" spans="1:7" x14ac:dyDescent="0.2">
      <c r="A33" t="s">
        <v>91</v>
      </c>
      <c r="B33">
        <v>2.3719999999999999</v>
      </c>
      <c r="C33">
        <v>-0.433</v>
      </c>
      <c r="E33" t="s">
        <v>92</v>
      </c>
      <c r="F33">
        <v>3.9039999999999999</v>
      </c>
      <c r="G33">
        <v>-0.41</v>
      </c>
    </row>
    <row r="34" spans="1:7" x14ac:dyDescent="0.2">
      <c r="A34" t="s">
        <v>93</v>
      </c>
      <c r="B34">
        <v>2.34</v>
      </c>
      <c r="C34">
        <v>-0.24399999999999999</v>
      </c>
      <c r="E34" t="s">
        <v>94</v>
      </c>
      <c r="F34">
        <v>3.7370000000000001</v>
      </c>
      <c r="G34">
        <v>-0.59</v>
      </c>
    </row>
    <row r="35" spans="1:7" x14ac:dyDescent="0.2">
      <c r="A35" t="s">
        <v>95</v>
      </c>
      <c r="B35">
        <v>2.4500000000000002</v>
      </c>
      <c r="C35">
        <v>1.7999999999999999E-2</v>
      </c>
      <c r="E35" t="s">
        <v>96</v>
      </c>
      <c r="F35">
        <v>3.6709999999999998</v>
      </c>
      <c r="G35">
        <v>-1.1000000000000001</v>
      </c>
    </row>
    <row r="36" spans="1:7" x14ac:dyDescent="0.2">
      <c r="A36" t="s">
        <v>97</v>
      </c>
      <c r="B36">
        <v>2.3650000000000002</v>
      </c>
      <c r="C36">
        <v>-0.81</v>
      </c>
      <c r="E36" t="s">
        <v>98</v>
      </c>
      <c r="F36">
        <v>3.782</v>
      </c>
      <c r="G36">
        <v>-0.99099999999999999</v>
      </c>
    </row>
    <row r="37" spans="1:7" x14ac:dyDescent="0.2">
      <c r="A37" t="s">
        <v>99</v>
      </c>
      <c r="B37">
        <v>2.3340000000000001</v>
      </c>
      <c r="C37">
        <v>-0.54500000000000004</v>
      </c>
      <c r="E37" t="s">
        <v>100</v>
      </c>
      <c r="F37">
        <v>3.8679999999999999</v>
      </c>
      <c r="G37">
        <v>-0.94099999999999995</v>
      </c>
    </row>
    <row r="38" spans="1:7" x14ac:dyDescent="0.2">
      <c r="A38" t="s">
        <v>101</v>
      </c>
      <c r="B38">
        <v>2.3969999999999998</v>
      </c>
      <c r="C38">
        <v>-0.87</v>
      </c>
      <c r="E38" t="s">
        <v>102</v>
      </c>
      <c r="F38">
        <v>3.77</v>
      </c>
      <c r="G38">
        <v>-0.92</v>
      </c>
    </row>
    <row r="39" spans="1:7" x14ac:dyDescent="0.2">
      <c r="A39" t="s">
        <v>103</v>
      </c>
      <c r="B39">
        <v>2.2330000000000001</v>
      </c>
      <c r="C39">
        <v>-0.7</v>
      </c>
      <c r="E39" t="s">
        <v>104</v>
      </c>
      <c r="F39">
        <v>3.8420000000000001</v>
      </c>
      <c r="G39">
        <v>-0.93500000000000005</v>
      </c>
    </row>
    <row r="40" spans="1:7" x14ac:dyDescent="0.2">
      <c r="A40" t="s">
        <v>105</v>
      </c>
      <c r="B40">
        <v>2.2890000000000001</v>
      </c>
      <c r="C40">
        <v>-0.54600000000000004</v>
      </c>
      <c r="E40" t="s">
        <v>106</v>
      </c>
      <c r="F40">
        <v>3.718</v>
      </c>
      <c r="G40">
        <v>-0.63200000000000001</v>
      </c>
    </row>
    <row r="41" spans="1:7" x14ac:dyDescent="0.2">
      <c r="A41" t="s">
        <v>107</v>
      </c>
      <c r="B41">
        <v>2.2410000000000001</v>
      </c>
      <c r="C41">
        <v>-0.85</v>
      </c>
      <c r="E41" t="s">
        <v>108</v>
      </c>
      <c r="F41">
        <v>3.7210000000000001</v>
      </c>
      <c r="G41">
        <v>-0.58899999999999997</v>
      </c>
    </row>
    <row r="42" spans="1:7" x14ac:dyDescent="0.2">
      <c r="A42" t="s">
        <v>109</v>
      </c>
      <c r="B42">
        <v>2.1859999999999999</v>
      </c>
      <c r="C42">
        <v>-1.131</v>
      </c>
      <c r="E42" t="s">
        <v>110</v>
      </c>
      <c r="F42">
        <v>3.7810000000000001</v>
      </c>
      <c r="G42">
        <v>-0.65</v>
      </c>
    </row>
    <row r="43" spans="1:7" x14ac:dyDescent="0.2">
      <c r="A43" t="s">
        <v>111</v>
      </c>
      <c r="B43">
        <v>2.1659999999999999</v>
      </c>
      <c r="C43">
        <v>-1.1599999999999999</v>
      </c>
      <c r="E43" t="s">
        <v>112</v>
      </c>
      <c r="F43">
        <v>3.8109999999999999</v>
      </c>
      <c r="G43">
        <v>-0.252</v>
      </c>
    </row>
    <row r="44" spans="1:7" x14ac:dyDescent="0.2">
      <c r="A44" t="s">
        <v>113</v>
      </c>
      <c r="B44">
        <v>2.2879999999999998</v>
      </c>
      <c r="C44">
        <v>-1.1100000000000001</v>
      </c>
      <c r="E44" t="s">
        <v>114</v>
      </c>
      <c r="F44">
        <v>3.8820000000000001</v>
      </c>
      <c r="G44">
        <v>-0.24</v>
      </c>
    </row>
    <row r="45" spans="1:7" x14ac:dyDescent="0.2">
      <c r="A45" t="s">
        <v>115</v>
      </c>
      <c r="B45">
        <v>2.306</v>
      </c>
      <c r="C45">
        <v>-1.04</v>
      </c>
      <c r="E45" t="s">
        <v>116</v>
      </c>
      <c r="F45">
        <v>3.8450000000000002</v>
      </c>
      <c r="G45">
        <v>-0.18</v>
      </c>
    </row>
    <row r="46" spans="1:7" x14ac:dyDescent="0.2">
      <c r="A46" t="s">
        <v>117</v>
      </c>
      <c r="B46">
        <v>2.31</v>
      </c>
      <c r="C46">
        <v>-1.131</v>
      </c>
      <c r="E46" t="s">
        <v>118</v>
      </c>
      <c r="F46">
        <v>3.8119999999999998</v>
      </c>
      <c r="G46">
        <v>-0.14000000000000001</v>
      </c>
    </row>
    <row r="47" spans="1:7" x14ac:dyDescent="0.2">
      <c r="A47" t="s">
        <v>119</v>
      </c>
      <c r="B47">
        <v>2.38</v>
      </c>
      <c r="C47">
        <v>-1.0980000000000001</v>
      </c>
      <c r="E47" t="s">
        <v>120</v>
      </c>
      <c r="F47">
        <v>3.645</v>
      </c>
      <c r="G47">
        <v>-0.4</v>
      </c>
    </row>
    <row r="48" spans="1:7" x14ac:dyDescent="0.2">
      <c r="A48" t="s">
        <v>121</v>
      </c>
      <c r="B48">
        <v>2.3069999999999999</v>
      </c>
      <c r="C48">
        <v>-1.1579999999999999</v>
      </c>
      <c r="E48" t="s">
        <v>122</v>
      </c>
      <c r="F48">
        <v>3.544</v>
      </c>
      <c r="G48">
        <v>-0.75</v>
      </c>
    </row>
    <row r="49" spans="1:7" x14ac:dyDescent="0.2">
      <c r="A49" t="s">
        <v>123</v>
      </c>
      <c r="B49">
        <v>2.2999999999999998</v>
      </c>
      <c r="C49">
        <v>-1.2</v>
      </c>
      <c r="E49" t="s">
        <v>124</v>
      </c>
      <c r="F49">
        <v>3.6880000000000002</v>
      </c>
      <c r="G49">
        <v>-0.69299999999999995</v>
      </c>
    </row>
    <row r="50" spans="1:7" x14ac:dyDescent="0.2">
      <c r="A50" t="s">
        <v>125</v>
      </c>
      <c r="B50">
        <v>2.4140000000000001</v>
      </c>
      <c r="C50">
        <v>-1.302</v>
      </c>
      <c r="E50" t="s">
        <v>126</v>
      </c>
      <c r="F50">
        <v>3.8679999999999999</v>
      </c>
      <c r="G50">
        <v>-1.05</v>
      </c>
    </row>
    <row r="51" spans="1:7" x14ac:dyDescent="0.2">
      <c r="A51" t="s">
        <v>127</v>
      </c>
      <c r="B51">
        <v>2.38</v>
      </c>
      <c r="C51">
        <v>-1.1479999999999999</v>
      </c>
      <c r="E51" t="s">
        <v>128</v>
      </c>
      <c r="F51">
        <v>3.76</v>
      </c>
      <c r="G51">
        <v>-0.89100000000000001</v>
      </c>
    </row>
    <row r="52" spans="1:7" x14ac:dyDescent="0.2">
      <c r="A52" t="s">
        <v>129</v>
      </c>
      <c r="B52">
        <v>2.3170000000000002</v>
      </c>
      <c r="C52">
        <v>-1.359</v>
      </c>
      <c r="E52" t="s">
        <v>130</v>
      </c>
      <c r="F52">
        <v>3.82</v>
      </c>
      <c r="G52">
        <v>-0.85</v>
      </c>
    </row>
    <row r="53" spans="1:7" x14ac:dyDescent="0.2">
      <c r="A53" t="s">
        <v>131</v>
      </c>
      <c r="B53">
        <v>2.476</v>
      </c>
      <c r="C53">
        <v>-1.3240000000000001</v>
      </c>
      <c r="E53" t="s">
        <v>132</v>
      </c>
      <c r="F53">
        <v>3.7469999999999999</v>
      </c>
      <c r="G53">
        <v>-0.49199999999999999</v>
      </c>
    </row>
    <row r="54" spans="1:7" x14ac:dyDescent="0.2">
      <c r="A54" t="s">
        <v>133</v>
      </c>
      <c r="B54">
        <v>2.3109999999999999</v>
      </c>
      <c r="C54">
        <v>-1.56</v>
      </c>
      <c r="E54" t="s">
        <v>134</v>
      </c>
      <c r="F54">
        <v>4.13</v>
      </c>
      <c r="G54">
        <v>-0.33</v>
      </c>
    </row>
    <row r="55" spans="1:7" x14ac:dyDescent="0.2">
      <c r="A55" t="s">
        <v>135</v>
      </c>
      <c r="B55">
        <v>2.3410000000000002</v>
      </c>
      <c r="C55">
        <v>-1.27</v>
      </c>
      <c r="E55" t="s">
        <v>136</v>
      </c>
      <c r="F55">
        <v>3.9950000000000001</v>
      </c>
      <c r="G55">
        <v>-0.42</v>
      </c>
    </row>
    <row r="56" spans="1:7" x14ac:dyDescent="0.2">
      <c r="A56" t="s">
        <v>137</v>
      </c>
      <c r="B56">
        <v>2.452</v>
      </c>
      <c r="C56">
        <v>-1.04</v>
      </c>
      <c r="E56" t="s">
        <v>138</v>
      </c>
      <c r="F56">
        <v>3.871</v>
      </c>
      <c r="G56">
        <v>-0.121</v>
      </c>
    </row>
    <row r="57" spans="1:7" x14ac:dyDescent="0.2">
      <c r="A57" t="s">
        <v>139</v>
      </c>
      <c r="B57">
        <v>2.3479999999999999</v>
      </c>
      <c r="C57">
        <v>-1.2</v>
      </c>
      <c r="E57" t="s">
        <v>140</v>
      </c>
      <c r="F57">
        <v>3.9809999999999999</v>
      </c>
      <c r="G57">
        <v>0.06</v>
      </c>
    </row>
    <row r="58" spans="1:7" x14ac:dyDescent="0.2">
      <c r="A58" t="s">
        <v>141</v>
      </c>
      <c r="B58">
        <v>2.2309999999999999</v>
      </c>
      <c r="C58">
        <v>-1.1000000000000001</v>
      </c>
      <c r="E58" t="s">
        <v>142</v>
      </c>
      <c r="F58">
        <v>4.0780000000000003</v>
      </c>
      <c r="G58">
        <v>-0.24</v>
      </c>
    </row>
    <row r="59" spans="1:7" x14ac:dyDescent="0.2">
      <c r="A59" t="s">
        <v>143</v>
      </c>
      <c r="B59">
        <v>2.3620000000000001</v>
      </c>
      <c r="C59">
        <v>-1.218</v>
      </c>
      <c r="E59" t="s">
        <v>144</v>
      </c>
      <c r="F59">
        <v>3.6989999999999998</v>
      </c>
      <c r="G59">
        <v>-0.378</v>
      </c>
    </row>
    <row r="60" spans="1:7" x14ac:dyDescent="0.2">
      <c r="A60" t="s">
        <v>145</v>
      </c>
      <c r="B60">
        <v>2.3340000000000001</v>
      </c>
      <c r="C60">
        <v>-0.88900000000000001</v>
      </c>
      <c r="E60" t="s">
        <v>146</v>
      </c>
      <c r="F60">
        <v>3.762</v>
      </c>
      <c r="G60">
        <v>-0.40899999999999997</v>
      </c>
    </row>
    <row r="61" spans="1:7" x14ac:dyDescent="0.2">
      <c r="A61" t="s">
        <v>147</v>
      </c>
      <c r="B61">
        <v>2.3370000000000002</v>
      </c>
      <c r="C61">
        <v>-1.002</v>
      </c>
      <c r="E61" t="s">
        <v>148</v>
      </c>
      <c r="F61">
        <v>3.8069999999999999</v>
      </c>
      <c r="G61">
        <v>-0.46</v>
      </c>
    </row>
    <row r="62" spans="1:7" x14ac:dyDescent="0.2">
      <c r="A62" t="s">
        <v>149</v>
      </c>
      <c r="B62">
        <v>2.3010000000000002</v>
      </c>
      <c r="C62">
        <v>-0.94499999999999995</v>
      </c>
      <c r="E62" t="s">
        <v>150</v>
      </c>
      <c r="F62">
        <v>3.7829999999999999</v>
      </c>
      <c r="G62">
        <v>-0.63</v>
      </c>
    </row>
    <row r="63" spans="1:7" x14ac:dyDescent="0.2">
      <c r="A63" t="s">
        <v>151</v>
      </c>
      <c r="B63">
        <v>2.1920000000000002</v>
      </c>
      <c r="C63">
        <v>-1.0069999999999999</v>
      </c>
      <c r="E63" t="s">
        <v>152</v>
      </c>
      <c r="F63">
        <v>3.8940000000000001</v>
      </c>
      <c r="G63">
        <v>-0.95</v>
      </c>
    </row>
    <row r="64" spans="1:7" x14ac:dyDescent="0.2">
      <c r="A64" t="s">
        <v>153</v>
      </c>
      <c r="B64">
        <v>2.2519999999999998</v>
      </c>
      <c r="C64">
        <v>-0.70399999999999996</v>
      </c>
      <c r="E64" t="s">
        <v>154</v>
      </c>
      <c r="F64">
        <v>3.7679999999999998</v>
      </c>
      <c r="G64">
        <v>-0.75</v>
      </c>
    </row>
    <row r="65" spans="1:7" x14ac:dyDescent="0.2">
      <c r="A65" t="s">
        <v>155</v>
      </c>
      <c r="B65">
        <v>2.339</v>
      </c>
      <c r="C65">
        <v>-0.59399999999999997</v>
      </c>
      <c r="E65" t="s">
        <v>156</v>
      </c>
      <c r="F65">
        <v>3.9660000000000002</v>
      </c>
      <c r="G65">
        <v>-0.82</v>
      </c>
    </row>
    <row r="66" spans="1:7" x14ac:dyDescent="0.2">
      <c r="A66" t="s">
        <v>157</v>
      </c>
      <c r="B66">
        <v>2.3290000000000002</v>
      </c>
      <c r="C66">
        <v>-0.76</v>
      </c>
      <c r="E66" t="s">
        <v>158</v>
      </c>
      <c r="F66">
        <v>3.8410000000000002</v>
      </c>
      <c r="G66">
        <v>-0.64900000000000002</v>
      </c>
    </row>
    <row r="67" spans="1:7" x14ac:dyDescent="0.2">
      <c r="A67" t="s">
        <v>159</v>
      </c>
      <c r="B67">
        <v>2.2570000000000001</v>
      </c>
      <c r="C67">
        <v>-0.60399999999999998</v>
      </c>
      <c r="E67" t="s">
        <v>160</v>
      </c>
      <c r="F67">
        <v>3.8849999999999998</v>
      </c>
      <c r="G67">
        <v>-0.75</v>
      </c>
    </row>
    <row r="68" spans="1:7" x14ac:dyDescent="0.2">
      <c r="A68" t="s">
        <v>161</v>
      </c>
      <c r="B68">
        <v>2.274</v>
      </c>
      <c r="C68">
        <v>-0.48</v>
      </c>
      <c r="E68" t="s">
        <v>162</v>
      </c>
      <c r="F68">
        <v>3.9889999999999999</v>
      </c>
      <c r="G68">
        <v>-0.61</v>
      </c>
    </row>
    <row r="69" spans="1:7" x14ac:dyDescent="0.2">
      <c r="A69" t="s">
        <v>163</v>
      </c>
      <c r="B69">
        <v>2.298</v>
      </c>
      <c r="C69">
        <v>-0.65</v>
      </c>
      <c r="E69" t="s">
        <v>164</v>
      </c>
      <c r="F69">
        <v>3.98</v>
      </c>
      <c r="G69">
        <v>-0.55000000000000004</v>
      </c>
    </row>
    <row r="70" spans="1:7" x14ac:dyDescent="0.2">
      <c r="A70" t="s">
        <v>165</v>
      </c>
      <c r="B70">
        <v>2.33</v>
      </c>
      <c r="C70">
        <v>-0.74</v>
      </c>
      <c r="E70" t="s">
        <v>166</v>
      </c>
      <c r="F70">
        <v>3.944</v>
      </c>
      <c r="G70">
        <v>-0.22700000000000001</v>
      </c>
    </row>
    <row r="71" spans="1:7" x14ac:dyDescent="0.2">
      <c r="A71" t="s">
        <v>167</v>
      </c>
      <c r="B71">
        <v>2.25</v>
      </c>
      <c r="C71">
        <v>-0.56000000000000005</v>
      </c>
      <c r="E71" t="s">
        <v>168</v>
      </c>
      <c r="F71">
        <v>4.0179999999999998</v>
      </c>
      <c r="G71">
        <v>-0.114</v>
      </c>
    </row>
    <row r="72" spans="1:7" x14ac:dyDescent="0.2">
      <c r="A72" t="s">
        <v>169</v>
      </c>
      <c r="B72">
        <v>2.306</v>
      </c>
      <c r="C72">
        <v>0.12</v>
      </c>
      <c r="E72" t="s">
        <v>170</v>
      </c>
      <c r="F72">
        <v>4.048</v>
      </c>
      <c r="G72">
        <v>-0.22</v>
      </c>
    </row>
    <row r="73" spans="1:7" x14ac:dyDescent="0.2">
      <c r="A73" t="s">
        <v>171</v>
      </c>
      <c r="B73">
        <v>2.2229999999999999</v>
      </c>
      <c r="C73">
        <v>-0.53500000000000003</v>
      </c>
      <c r="E73" t="s">
        <v>172</v>
      </c>
      <c r="F73">
        <v>3.911</v>
      </c>
      <c r="G73">
        <v>0.107</v>
      </c>
    </row>
    <row r="74" spans="1:7" x14ac:dyDescent="0.2">
      <c r="A74" t="s">
        <v>173</v>
      </c>
      <c r="B74">
        <v>2.33</v>
      </c>
      <c r="C74">
        <v>-0.7</v>
      </c>
      <c r="E74" t="s">
        <v>174</v>
      </c>
      <c r="F74">
        <v>3.5950000000000002</v>
      </c>
      <c r="G74">
        <v>-0.23799999999999999</v>
      </c>
    </row>
    <row r="75" spans="1:7" x14ac:dyDescent="0.2">
      <c r="A75" t="s">
        <v>175</v>
      </c>
      <c r="B75">
        <v>2.2530000000000001</v>
      </c>
      <c r="C75">
        <v>-1.02</v>
      </c>
      <c r="E75" t="s">
        <v>176</v>
      </c>
      <c r="F75">
        <v>3.673</v>
      </c>
      <c r="G75">
        <v>-0.74399999999999999</v>
      </c>
    </row>
    <row r="76" spans="1:7" x14ac:dyDescent="0.2">
      <c r="A76" t="s">
        <v>177</v>
      </c>
      <c r="B76">
        <v>2.3809999999999998</v>
      </c>
      <c r="C76">
        <v>-1.0760000000000001</v>
      </c>
      <c r="E76" t="s">
        <v>178</v>
      </c>
      <c r="F76">
        <v>3.597</v>
      </c>
      <c r="G76">
        <v>-1.49</v>
      </c>
    </row>
    <row r="77" spans="1:7" x14ac:dyDescent="0.2">
      <c r="A77" t="s">
        <v>179</v>
      </c>
      <c r="B77">
        <v>2.27</v>
      </c>
      <c r="C77">
        <v>-0.98</v>
      </c>
      <c r="E77" t="s">
        <v>180</v>
      </c>
      <c r="F77">
        <v>3.6970000000000001</v>
      </c>
      <c r="G77">
        <v>-1.222</v>
      </c>
    </row>
    <row r="78" spans="1:7" x14ac:dyDescent="0.2">
      <c r="A78" t="s">
        <v>181</v>
      </c>
      <c r="B78">
        <v>2.1949999999999998</v>
      </c>
      <c r="C78">
        <v>-1.0509999999999999</v>
      </c>
      <c r="E78" t="s">
        <v>182</v>
      </c>
      <c r="F78">
        <v>3.5880000000000001</v>
      </c>
      <c r="G78">
        <v>-1.337</v>
      </c>
    </row>
    <row r="79" spans="1:7" x14ac:dyDescent="0.2">
      <c r="A79" t="s">
        <v>183</v>
      </c>
      <c r="B79">
        <v>2.1749999999999998</v>
      </c>
      <c r="C79">
        <v>-1.04</v>
      </c>
      <c r="E79" t="s">
        <v>184</v>
      </c>
      <c r="F79">
        <v>3.7730000000000001</v>
      </c>
      <c r="G79">
        <v>-1.2250000000000001</v>
      </c>
    </row>
    <row r="80" spans="1:7" x14ac:dyDescent="0.2">
      <c r="A80" t="s">
        <v>185</v>
      </c>
      <c r="B80">
        <v>2.2429999999999999</v>
      </c>
      <c r="C80">
        <v>-0.94</v>
      </c>
      <c r="E80" t="s">
        <v>186</v>
      </c>
      <c r="F80">
        <v>3.7919999999999998</v>
      </c>
      <c r="G80">
        <v>-1.073</v>
      </c>
    </row>
    <row r="81" spans="1:7" x14ac:dyDescent="0.2">
      <c r="A81" t="s">
        <v>187</v>
      </c>
      <c r="B81">
        <v>2.27</v>
      </c>
      <c r="C81">
        <v>-1.1160000000000001</v>
      </c>
      <c r="E81" t="s">
        <v>188</v>
      </c>
      <c r="F81">
        <v>3.8</v>
      </c>
      <c r="G81">
        <v>-0.85</v>
      </c>
    </row>
    <row r="82" spans="1:7" x14ac:dyDescent="0.2">
      <c r="A82" t="s">
        <v>189</v>
      </c>
      <c r="B82">
        <v>2.2730000000000001</v>
      </c>
      <c r="C82">
        <v>-1.1399999999999999</v>
      </c>
      <c r="E82" t="s">
        <v>190</v>
      </c>
      <c r="F82">
        <v>3.7040000000000002</v>
      </c>
      <c r="G82">
        <v>-0.85199999999999998</v>
      </c>
    </row>
    <row r="83" spans="1:7" x14ac:dyDescent="0.2">
      <c r="A83" t="s">
        <v>191</v>
      </c>
      <c r="B83">
        <v>2.177</v>
      </c>
      <c r="C83">
        <v>-1.18</v>
      </c>
      <c r="E83" t="s">
        <v>192</v>
      </c>
      <c r="F83">
        <v>3.7789999999999999</v>
      </c>
      <c r="G83">
        <v>-0.64</v>
      </c>
    </row>
    <row r="84" spans="1:7" x14ac:dyDescent="0.2">
      <c r="A84" t="s">
        <v>193</v>
      </c>
      <c r="B84">
        <v>2.137</v>
      </c>
      <c r="C84">
        <v>-1.482</v>
      </c>
      <c r="E84" t="s">
        <v>194</v>
      </c>
      <c r="F84">
        <v>3.8820000000000001</v>
      </c>
      <c r="G84">
        <v>-0.51</v>
      </c>
    </row>
    <row r="85" spans="1:7" x14ac:dyDescent="0.2">
      <c r="A85" t="s">
        <v>195</v>
      </c>
      <c r="B85">
        <v>2.169</v>
      </c>
      <c r="C85">
        <v>-1.43</v>
      </c>
      <c r="E85" t="s">
        <v>196</v>
      </c>
      <c r="F85">
        <v>3.8730000000000002</v>
      </c>
      <c r="G85">
        <v>0.11</v>
      </c>
    </row>
    <row r="86" spans="1:7" x14ac:dyDescent="0.2">
      <c r="A86" t="s">
        <v>197</v>
      </c>
      <c r="B86">
        <v>2.2799999999999998</v>
      </c>
      <c r="C86">
        <v>-1.264</v>
      </c>
      <c r="E86" t="s">
        <v>198</v>
      </c>
      <c r="F86">
        <v>3.9220000000000002</v>
      </c>
      <c r="G86">
        <v>-0.03</v>
      </c>
    </row>
    <row r="87" spans="1:7" x14ac:dyDescent="0.2">
      <c r="A87" t="s">
        <v>199</v>
      </c>
      <c r="B87">
        <v>2.2370000000000001</v>
      </c>
      <c r="C87">
        <v>-1.212</v>
      </c>
      <c r="E87" t="s">
        <v>200</v>
      </c>
      <c r="F87">
        <v>3.8140000000000001</v>
      </c>
      <c r="G87">
        <v>-0.23</v>
      </c>
    </row>
    <row r="88" spans="1:7" x14ac:dyDescent="0.2">
      <c r="A88" t="s">
        <v>201</v>
      </c>
      <c r="B88">
        <v>2.2330000000000001</v>
      </c>
      <c r="C88">
        <v>-1.45</v>
      </c>
      <c r="E88" t="s">
        <v>202</v>
      </c>
      <c r="F88">
        <v>3.8849999999999998</v>
      </c>
      <c r="G88">
        <v>-5.1999999999999998E-2</v>
      </c>
    </row>
    <row r="89" spans="1:7" x14ac:dyDescent="0.2">
      <c r="A89" t="s">
        <v>203</v>
      </c>
      <c r="B89">
        <v>2.3769999999999998</v>
      </c>
      <c r="C89">
        <v>-1.325</v>
      </c>
      <c r="E89" t="s">
        <v>204</v>
      </c>
      <c r="F89">
        <v>3.7970000000000002</v>
      </c>
      <c r="G89">
        <v>-0.25</v>
      </c>
    </row>
    <row r="90" spans="1:7" x14ac:dyDescent="0.2">
      <c r="A90" t="s">
        <v>205</v>
      </c>
      <c r="B90">
        <v>2.3839999999999999</v>
      </c>
      <c r="C90">
        <v>-1.2270000000000001</v>
      </c>
      <c r="E90" t="s">
        <v>206</v>
      </c>
      <c r="F90">
        <v>3.6240000000000001</v>
      </c>
      <c r="G90">
        <v>-0.81</v>
      </c>
    </row>
    <row r="91" spans="1:7" x14ac:dyDescent="0.2">
      <c r="A91" t="s">
        <v>207</v>
      </c>
      <c r="B91">
        <v>2.3039999999999998</v>
      </c>
      <c r="C91">
        <v>-1.2769999999999999</v>
      </c>
      <c r="E91" t="s">
        <v>208</v>
      </c>
      <c r="F91">
        <v>3.4409999999999998</v>
      </c>
      <c r="G91">
        <v>-1.02</v>
      </c>
    </row>
    <row r="92" spans="1:7" x14ac:dyDescent="0.2">
      <c r="A92" t="s">
        <v>209</v>
      </c>
      <c r="B92">
        <v>2.234</v>
      </c>
      <c r="C92">
        <v>-1.2769999999999999</v>
      </c>
      <c r="E92" t="s">
        <v>210</v>
      </c>
      <c r="F92">
        <v>3.62</v>
      </c>
      <c r="G92">
        <v>-0.93</v>
      </c>
    </row>
    <row r="93" spans="1:7" x14ac:dyDescent="0.2">
      <c r="A93" t="s">
        <v>211</v>
      </c>
      <c r="B93">
        <v>2.3199999999999998</v>
      </c>
      <c r="C93">
        <v>-1.1559999999999999</v>
      </c>
      <c r="E93" t="s">
        <v>212</v>
      </c>
      <c r="F93">
        <v>3.78</v>
      </c>
      <c r="G93">
        <v>-0.1</v>
      </c>
    </row>
    <row r="94" spans="1:7" x14ac:dyDescent="0.2">
      <c r="A94" t="s">
        <v>213</v>
      </c>
      <c r="B94">
        <v>2.3719999999999999</v>
      </c>
      <c r="C94">
        <v>-0.90900000000000003</v>
      </c>
      <c r="E94" t="s">
        <v>214</v>
      </c>
      <c r="F94">
        <v>3.9660000000000002</v>
      </c>
      <c r="G94">
        <v>-1.0249999999999999</v>
      </c>
    </row>
    <row r="95" spans="1:7" x14ac:dyDescent="0.2">
      <c r="A95" t="s">
        <v>215</v>
      </c>
      <c r="B95">
        <v>2.38</v>
      </c>
      <c r="C95">
        <v>-0.99</v>
      </c>
      <c r="E95" t="s">
        <v>216</v>
      </c>
      <c r="F95">
        <v>3.8090000000000002</v>
      </c>
      <c r="G95">
        <v>-0.872</v>
      </c>
    </row>
    <row r="96" spans="1:7" x14ac:dyDescent="0.2">
      <c r="A96" t="s">
        <v>217</v>
      </c>
      <c r="B96">
        <v>2.5329999999999999</v>
      </c>
      <c r="C96">
        <v>-0.76</v>
      </c>
      <c r="E96" t="s">
        <v>218</v>
      </c>
      <c r="F96">
        <v>3.8109999999999999</v>
      </c>
      <c r="G96">
        <v>-0.74299999999999999</v>
      </c>
    </row>
    <row r="97" spans="1:7" x14ac:dyDescent="0.2">
      <c r="A97" t="s">
        <v>219</v>
      </c>
      <c r="B97">
        <v>2.3660000000000001</v>
      </c>
      <c r="C97">
        <v>-0.91</v>
      </c>
      <c r="E97" t="s">
        <v>220</v>
      </c>
      <c r="F97">
        <v>3.8450000000000002</v>
      </c>
      <c r="G97">
        <v>-0.66</v>
      </c>
    </row>
    <row r="98" spans="1:7" x14ac:dyDescent="0.2">
      <c r="A98" t="s">
        <v>221</v>
      </c>
      <c r="B98">
        <v>2.3740000000000001</v>
      </c>
      <c r="C98">
        <v>-0.752</v>
      </c>
      <c r="E98" t="s">
        <v>222</v>
      </c>
      <c r="F98">
        <v>3.871</v>
      </c>
      <c r="G98">
        <v>-0.55000000000000004</v>
      </c>
    </row>
    <row r="99" spans="1:7" x14ac:dyDescent="0.2">
      <c r="A99" t="s">
        <v>223</v>
      </c>
      <c r="B99">
        <v>2.375</v>
      </c>
      <c r="C99">
        <v>-0.84099999999999997</v>
      </c>
      <c r="E99" t="s">
        <v>224</v>
      </c>
      <c r="F99">
        <v>3.8439999999999999</v>
      </c>
      <c r="G99">
        <v>-0.01</v>
      </c>
    </row>
    <row r="100" spans="1:7" x14ac:dyDescent="0.2">
      <c r="A100" t="s">
        <v>225</v>
      </c>
      <c r="B100">
        <v>2.3380000000000001</v>
      </c>
      <c r="C100">
        <v>-0.68</v>
      </c>
      <c r="E100" t="s">
        <v>226</v>
      </c>
      <c r="F100">
        <v>4.0819999999999999</v>
      </c>
      <c r="G100">
        <v>-0.214</v>
      </c>
    </row>
    <row r="101" spans="1:7" x14ac:dyDescent="0.2">
      <c r="A101" t="s">
        <v>227</v>
      </c>
      <c r="B101">
        <v>2.3170000000000002</v>
      </c>
      <c r="C101">
        <v>-0.36</v>
      </c>
      <c r="E101" t="s">
        <v>228</v>
      </c>
      <c r="F101">
        <v>4.0359999999999996</v>
      </c>
      <c r="G101">
        <v>-0.122</v>
      </c>
    </row>
    <row r="102" spans="1:7" x14ac:dyDescent="0.2">
      <c r="A102" t="s">
        <v>229</v>
      </c>
      <c r="B102">
        <v>2.4079999999999999</v>
      </c>
      <c r="C102">
        <v>-0.58199999999999996</v>
      </c>
      <c r="E102" t="s">
        <v>230</v>
      </c>
      <c r="F102">
        <v>3.9350000000000001</v>
      </c>
      <c r="G102">
        <v>-0.23400000000000001</v>
      </c>
    </row>
    <row r="103" spans="1:7" x14ac:dyDescent="0.2">
      <c r="A103" t="s">
        <v>231</v>
      </c>
      <c r="B103">
        <v>2.3879999999999999</v>
      </c>
      <c r="C103">
        <v>-0.28399999999999997</v>
      </c>
      <c r="E103" t="s">
        <v>232</v>
      </c>
      <c r="F103">
        <v>4.0030000000000001</v>
      </c>
      <c r="G103">
        <v>-0.11</v>
      </c>
    </row>
    <row r="104" spans="1:7" x14ac:dyDescent="0.2">
      <c r="A104" t="s">
        <v>233</v>
      </c>
      <c r="B104">
        <v>2.4009999999999998</v>
      </c>
      <c r="C104">
        <v>-0.24</v>
      </c>
      <c r="E104" t="s">
        <v>234</v>
      </c>
      <c r="F104">
        <v>3.883</v>
      </c>
      <c r="G104">
        <v>-0.22</v>
      </c>
    </row>
    <row r="105" spans="1:7" x14ac:dyDescent="0.2">
      <c r="A105" t="s">
        <v>235</v>
      </c>
      <c r="B105">
        <v>2.35</v>
      </c>
      <c r="C105">
        <v>-0.05</v>
      </c>
      <c r="E105" t="s">
        <v>236</v>
      </c>
      <c r="F105">
        <v>3.85</v>
      </c>
      <c r="G105">
        <v>-0.13</v>
      </c>
    </row>
    <row r="106" spans="1:7" x14ac:dyDescent="0.2">
      <c r="A106" t="s">
        <v>237</v>
      </c>
      <c r="B106">
        <v>2.4089999999999998</v>
      </c>
      <c r="C106">
        <v>-0.246</v>
      </c>
      <c r="E106" t="s">
        <v>238</v>
      </c>
      <c r="F106">
        <v>3.9009999999999998</v>
      </c>
      <c r="G106">
        <v>-0.28799999999999998</v>
      </c>
    </row>
    <row r="107" spans="1:7" x14ac:dyDescent="0.2">
      <c r="A107" t="s">
        <v>239</v>
      </c>
      <c r="B107">
        <v>2.4209999999999998</v>
      </c>
      <c r="C107">
        <v>-0.24</v>
      </c>
      <c r="E107" t="s">
        <v>240</v>
      </c>
      <c r="F107">
        <v>3.7170000000000001</v>
      </c>
      <c r="G107">
        <v>-0.68</v>
      </c>
    </row>
    <row r="108" spans="1:7" x14ac:dyDescent="0.2">
      <c r="A108" t="s">
        <v>241</v>
      </c>
      <c r="B108">
        <v>2.3530000000000002</v>
      </c>
      <c r="C108">
        <v>-0.253</v>
      </c>
      <c r="E108" t="s">
        <v>242</v>
      </c>
      <c r="F108">
        <v>3.55</v>
      </c>
      <c r="G108">
        <v>-1</v>
      </c>
    </row>
    <row r="109" spans="1:7" x14ac:dyDescent="0.2">
      <c r="A109" t="s">
        <v>243</v>
      </c>
      <c r="B109">
        <v>2.4369999999999998</v>
      </c>
      <c r="C109">
        <v>-0.47099999999999997</v>
      </c>
      <c r="E109" t="s">
        <v>244</v>
      </c>
      <c r="F109">
        <v>3.5139999999999998</v>
      </c>
      <c r="G109">
        <v>-1.31</v>
      </c>
    </row>
    <row r="110" spans="1:7" x14ac:dyDescent="0.2">
      <c r="A110" t="s">
        <v>245</v>
      </c>
      <c r="B110">
        <v>2.33</v>
      </c>
      <c r="C110">
        <v>-0.54400000000000004</v>
      </c>
      <c r="E110" t="s">
        <v>246</v>
      </c>
      <c r="F110">
        <v>3.6480000000000001</v>
      </c>
      <c r="G110">
        <v>-1.23</v>
      </c>
    </row>
    <row r="111" spans="1:7" x14ac:dyDescent="0.2">
      <c r="A111" t="s">
        <v>247</v>
      </c>
      <c r="B111">
        <v>2.2610000000000001</v>
      </c>
      <c r="C111">
        <v>-0.79</v>
      </c>
      <c r="E111" t="s">
        <v>248</v>
      </c>
      <c r="F111">
        <v>3.5579999999999998</v>
      </c>
      <c r="G111">
        <v>-1.3</v>
      </c>
    </row>
    <row r="112" spans="1:7" x14ac:dyDescent="0.2">
      <c r="A112" t="s">
        <v>249</v>
      </c>
      <c r="B112">
        <v>2.1989999999999998</v>
      </c>
      <c r="C112">
        <v>-0.67</v>
      </c>
      <c r="E112" t="s">
        <v>250</v>
      </c>
      <c r="F112">
        <v>3.8140000000000001</v>
      </c>
      <c r="G112">
        <v>-0.96</v>
      </c>
    </row>
    <row r="113" spans="1:7" x14ac:dyDescent="0.2">
      <c r="A113" t="s">
        <v>251</v>
      </c>
      <c r="B113">
        <v>2.2799999999999998</v>
      </c>
      <c r="C113">
        <v>-0.71</v>
      </c>
      <c r="E113" t="s">
        <v>252</v>
      </c>
      <c r="F113">
        <v>3.6429999999999998</v>
      </c>
      <c r="G113">
        <v>-1.01</v>
      </c>
    </row>
    <row r="114" spans="1:7" x14ac:dyDescent="0.2">
      <c r="A114" t="s">
        <v>253</v>
      </c>
      <c r="B114">
        <v>2.266</v>
      </c>
      <c r="C114">
        <v>-0.98</v>
      </c>
      <c r="E114" t="s">
        <v>254</v>
      </c>
      <c r="F114">
        <v>3.7189999999999999</v>
      </c>
      <c r="G114">
        <v>-0.89900000000000002</v>
      </c>
    </row>
    <row r="115" spans="1:7" x14ac:dyDescent="0.2">
      <c r="A115" t="s">
        <v>255</v>
      </c>
      <c r="B115">
        <v>2.222</v>
      </c>
      <c r="C115">
        <v>-1.177</v>
      </c>
      <c r="E115" t="s">
        <v>256</v>
      </c>
      <c r="F115">
        <v>3.6640000000000001</v>
      </c>
      <c r="G115">
        <v>-0.87</v>
      </c>
    </row>
    <row r="116" spans="1:7" x14ac:dyDescent="0.2">
      <c r="A116" t="s">
        <v>257</v>
      </c>
      <c r="B116">
        <v>2.2450000000000001</v>
      </c>
      <c r="C116">
        <v>-1.1200000000000001</v>
      </c>
      <c r="E116" t="s">
        <v>258</v>
      </c>
      <c r="F116">
        <v>3.8149999999999999</v>
      </c>
      <c r="G116">
        <v>-0.80900000000000005</v>
      </c>
    </row>
    <row r="117" spans="1:7" x14ac:dyDescent="0.2">
      <c r="A117" t="s">
        <v>259</v>
      </c>
      <c r="B117">
        <v>2.1869999999999998</v>
      </c>
      <c r="C117">
        <v>-0.78</v>
      </c>
      <c r="E117" t="s">
        <v>260</v>
      </c>
      <c r="F117">
        <v>3.7629999999999999</v>
      </c>
      <c r="G117">
        <v>-0.66</v>
      </c>
    </row>
    <row r="118" spans="1:7" x14ac:dyDescent="0.2">
      <c r="A118" t="s">
        <v>261</v>
      </c>
      <c r="B118">
        <v>2.2440000000000002</v>
      </c>
      <c r="C118">
        <v>-0.83899999999999997</v>
      </c>
      <c r="E118" t="s">
        <v>262</v>
      </c>
      <c r="F118">
        <v>3.794</v>
      </c>
      <c r="G118">
        <v>-0.59</v>
      </c>
    </row>
    <row r="119" spans="1:7" x14ac:dyDescent="0.2">
      <c r="A119" t="s">
        <v>263</v>
      </c>
      <c r="B119">
        <v>2.3769999999999998</v>
      </c>
      <c r="C119">
        <v>-1.095</v>
      </c>
      <c r="E119" t="s">
        <v>264</v>
      </c>
      <c r="F119">
        <v>3.88</v>
      </c>
      <c r="G119">
        <v>-0.32</v>
      </c>
    </row>
    <row r="120" spans="1:7" x14ac:dyDescent="0.2">
      <c r="A120" t="s">
        <v>265</v>
      </c>
      <c r="B120">
        <v>2.3260000000000001</v>
      </c>
      <c r="C120">
        <v>-1.26</v>
      </c>
      <c r="E120" t="s">
        <v>266</v>
      </c>
      <c r="F120">
        <v>3.915</v>
      </c>
      <c r="G120">
        <v>-0.25</v>
      </c>
    </row>
    <row r="121" spans="1:7" x14ac:dyDescent="0.2">
      <c r="A121" t="s">
        <v>267</v>
      </c>
      <c r="B121">
        <v>2.387</v>
      </c>
      <c r="C121">
        <v>-1.552</v>
      </c>
      <c r="E121" t="s">
        <v>268</v>
      </c>
      <c r="F121">
        <v>3.8889999999999998</v>
      </c>
      <c r="G121">
        <v>-0.48</v>
      </c>
    </row>
    <row r="122" spans="1:7" x14ac:dyDescent="0.2">
      <c r="A122" t="s">
        <v>269</v>
      </c>
      <c r="B122">
        <v>2.4580000000000002</v>
      </c>
      <c r="C122">
        <v>-1.34</v>
      </c>
      <c r="E122" t="s">
        <v>270</v>
      </c>
      <c r="F122">
        <v>3.9630000000000001</v>
      </c>
      <c r="G122">
        <v>-0.17</v>
      </c>
    </row>
    <row r="123" spans="1:7" x14ac:dyDescent="0.2">
      <c r="A123" t="s">
        <v>271</v>
      </c>
      <c r="B123">
        <v>2.4830000000000001</v>
      </c>
      <c r="C123">
        <v>-1.23</v>
      </c>
      <c r="E123" t="s">
        <v>272</v>
      </c>
      <c r="F123">
        <v>3.7509999999999999</v>
      </c>
      <c r="G123">
        <v>-0.17</v>
      </c>
    </row>
    <row r="124" spans="1:7" x14ac:dyDescent="0.2">
      <c r="A124" t="s">
        <v>273</v>
      </c>
      <c r="B124">
        <v>2.5710000000000002</v>
      </c>
      <c r="C124">
        <v>-1.1160000000000001</v>
      </c>
      <c r="E124" t="s">
        <v>274</v>
      </c>
      <c r="F124">
        <v>3.75</v>
      </c>
      <c r="G124">
        <v>-0.43</v>
      </c>
    </row>
    <row r="125" spans="1:7" x14ac:dyDescent="0.2">
      <c r="A125" t="s">
        <v>275</v>
      </c>
      <c r="B125">
        <v>2.4209999999999998</v>
      </c>
      <c r="C125">
        <v>-1.19</v>
      </c>
      <c r="E125" t="s">
        <v>276</v>
      </c>
      <c r="F125">
        <v>3.82</v>
      </c>
      <c r="G125">
        <v>-0.70299999999999996</v>
      </c>
    </row>
    <row r="126" spans="1:7" x14ac:dyDescent="0.2">
      <c r="A126" t="s">
        <v>277</v>
      </c>
      <c r="B126">
        <v>2.27</v>
      </c>
      <c r="C126">
        <v>-1.292</v>
      </c>
      <c r="E126" t="s">
        <v>278</v>
      </c>
      <c r="F126">
        <v>3.69</v>
      </c>
      <c r="G126">
        <v>-0.88</v>
      </c>
    </row>
    <row r="127" spans="1:7" x14ac:dyDescent="0.2">
      <c r="A127" t="s">
        <v>279</v>
      </c>
      <c r="B127">
        <v>2.331</v>
      </c>
      <c r="C127">
        <v>-1.2430000000000001</v>
      </c>
      <c r="E127" t="s">
        <v>280</v>
      </c>
      <c r="F127">
        <v>3.8319999999999999</v>
      </c>
      <c r="G127">
        <v>-0.98</v>
      </c>
    </row>
    <row r="128" spans="1:7" x14ac:dyDescent="0.2">
      <c r="A128" t="s">
        <v>281</v>
      </c>
      <c r="B128">
        <v>2.3199999999999998</v>
      </c>
      <c r="C128">
        <v>-0.92400000000000004</v>
      </c>
      <c r="E128" t="s">
        <v>282</v>
      </c>
      <c r="F128">
        <v>3.8690000000000002</v>
      </c>
      <c r="G128">
        <v>-0.73</v>
      </c>
    </row>
    <row r="129" spans="1:7" x14ac:dyDescent="0.2">
      <c r="A129" t="s">
        <v>283</v>
      </c>
      <c r="B129">
        <v>2.2040000000000002</v>
      </c>
      <c r="C129">
        <v>-0.88100000000000001</v>
      </c>
      <c r="E129" t="s">
        <v>284</v>
      </c>
      <c r="F129">
        <v>3.9209999999999998</v>
      </c>
      <c r="G129">
        <v>-0.93799999999999994</v>
      </c>
    </row>
    <row r="130" spans="1:7" x14ac:dyDescent="0.2">
      <c r="A130" t="s">
        <v>285</v>
      </c>
      <c r="B130">
        <v>2.2799999999999998</v>
      </c>
      <c r="C130">
        <v>-0.75</v>
      </c>
      <c r="E130" t="s">
        <v>286</v>
      </c>
      <c r="F130">
        <v>3.8650000000000002</v>
      </c>
      <c r="G130">
        <v>-0.74</v>
      </c>
    </row>
    <row r="131" spans="1:7" x14ac:dyDescent="0.2">
      <c r="A131" t="s">
        <v>287</v>
      </c>
      <c r="B131">
        <v>2.2639999999999998</v>
      </c>
      <c r="C131">
        <v>-0.9</v>
      </c>
      <c r="E131" t="s">
        <v>288</v>
      </c>
      <c r="F131">
        <v>3.8220000000000001</v>
      </c>
      <c r="G131">
        <v>-0.95399999999999996</v>
      </c>
    </row>
    <row r="132" spans="1:7" x14ac:dyDescent="0.2">
      <c r="A132" t="s">
        <v>289</v>
      </c>
      <c r="B132">
        <v>2.198</v>
      </c>
      <c r="C132">
        <v>-0.47</v>
      </c>
      <c r="E132" t="s">
        <v>290</v>
      </c>
      <c r="F132">
        <v>3.9710000000000001</v>
      </c>
      <c r="G132">
        <v>-0.59399999999999997</v>
      </c>
    </row>
    <row r="133" spans="1:7" x14ac:dyDescent="0.2">
      <c r="A133" t="s">
        <v>291</v>
      </c>
      <c r="B133">
        <v>2.302</v>
      </c>
      <c r="C133">
        <v>-0.52</v>
      </c>
      <c r="E133" t="s">
        <v>292</v>
      </c>
      <c r="F133">
        <v>3.9009999999999998</v>
      </c>
      <c r="G133">
        <v>-0.64</v>
      </c>
    </row>
    <row r="134" spans="1:7" x14ac:dyDescent="0.2">
      <c r="A134" t="s">
        <v>293</v>
      </c>
      <c r="B134">
        <v>2.3079999999999998</v>
      </c>
      <c r="C134">
        <v>-0.38600000000000001</v>
      </c>
      <c r="E134" t="s">
        <v>294</v>
      </c>
      <c r="F134">
        <v>3.9039999999999999</v>
      </c>
      <c r="G134">
        <v>-0.24199999999999999</v>
      </c>
    </row>
    <row r="135" spans="1:7" x14ac:dyDescent="0.2">
      <c r="A135" t="s">
        <v>295</v>
      </c>
      <c r="B135">
        <v>2.2949999999999999</v>
      </c>
      <c r="C135">
        <v>-0.54900000000000004</v>
      </c>
      <c r="E135" t="s">
        <v>296</v>
      </c>
      <c r="F135">
        <v>3.9569999999999999</v>
      </c>
      <c r="G135">
        <v>-8.7999999999999995E-2</v>
      </c>
    </row>
    <row r="136" spans="1:7" x14ac:dyDescent="0.2">
      <c r="A136" t="s">
        <v>297</v>
      </c>
      <c r="B136">
        <v>2.274</v>
      </c>
      <c r="C136">
        <v>-0.35</v>
      </c>
      <c r="E136" t="s">
        <v>298</v>
      </c>
      <c r="F136">
        <v>3.88</v>
      </c>
      <c r="G136">
        <v>4.1000000000000002E-2</v>
      </c>
    </row>
    <row r="137" spans="1:7" x14ac:dyDescent="0.2">
      <c r="A137" t="s">
        <v>299</v>
      </c>
      <c r="B137">
        <v>2.2589999999999999</v>
      </c>
      <c r="C137">
        <v>-0.72</v>
      </c>
      <c r="E137" t="s">
        <v>300</v>
      </c>
      <c r="F137">
        <v>3.78</v>
      </c>
      <c r="G137">
        <v>-0.12</v>
      </c>
    </row>
    <row r="138" spans="1:7" x14ac:dyDescent="0.2">
      <c r="A138" t="s">
        <v>301</v>
      </c>
      <c r="B138">
        <v>2.2850000000000001</v>
      </c>
      <c r="C138">
        <v>-0.71499999999999997</v>
      </c>
      <c r="E138" t="s">
        <v>302</v>
      </c>
      <c r="F138">
        <v>3.8109999999999999</v>
      </c>
      <c r="G138">
        <v>-6.6000000000000003E-2</v>
      </c>
    </row>
    <row r="139" spans="1:7" x14ac:dyDescent="0.2">
      <c r="A139" t="s">
        <v>303</v>
      </c>
      <c r="B139">
        <v>2.3210000000000002</v>
      </c>
      <c r="C139">
        <v>-0.749</v>
      </c>
      <c r="E139" t="s">
        <v>304</v>
      </c>
      <c r="F139">
        <v>3.7679999999999998</v>
      </c>
      <c r="G139">
        <v>-0.22</v>
      </c>
    </row>
    <row r="140" spans="1:7" x14ac:dyDescent="0.2">
      <c r="A140" t="s">
        <v>305</v>
      </c>
      <c r="B140">
        <v>2.2269999999999999</v>
      </c>
      <c r="C140">
        <v>-1.0069999999999999</v>
      </c>
      <c r="E140" t="s">
        <v>306</v>
      </c>
      <c r="F140">
        <v>3.7559999999999998</v>
      </c>
      <c r="G140">
        <v>0.05</v>
      </c>
    </row>
    <row r="141" spans="1:7" x14ac:dyDescent="0.2">
      <c r="A141" t="s">
        <v>307</v>
      </c>
      <c r="B141">
        <v>2.2250000000000001</v>
      </c>
      <c r="C141">
        <v>-1.03</v>
      </c>
      <c r="E141" t="s">
        <v>308</v>
      </c>
      <c r="F141">
        <v>3.7869999999999999</v>
      </c>
      <c r="G141">
        <v>-0.40600000000000003</v>
      </c>
    </row>
    <row r="142" spans="1:7" x14ac:dyDescent="0.2">
      <c r="A142" t="s">
        <v>309</v>
      </c>
      <c r="B142">
        <v>2.0760000000000001</v>
      </c>
      <c r="C142">
        <v>-1.268</v>
      </c>
      <c r="E142" t="s">
        <v>310</v>
      </c>
      <c r="F142">
        <v>3.6619999999999999</v>
      </c>
      <c r="G142">
        <v>-0.51400000000000001</v>
      </c>
    </row>
    <row r="143" spans="1:7" x14ac:dyDescent="0.2">
      <c r="A143" t="s">
        <v>311</v>
      </c>
      <c r="B143">
        <v>2.242</v>
      </c>
      <c r="C143">
        <v>-1.23</v>
      </c>
      <c r="E143" t="s">
        <v>312</v>
      </c>
      <c r="F143">
        <v>3.7320000000000002</v>
      </c>
      <c r="G143">
        <v>-0.67800000000000005</v>
      </c>
    </row>
    <row r="144" spans="1:7" x14ac:dyDescent="0.2">
      <c r="A144" t="s">
        <v>313</v>
      </c>
      <c r="B144">
        <v>2.1339999999999999</v>
      </c>
      <c r="C144">
        <v>-1.4</v>
      </c>
      <c r="E144" t="s">
        <v>314</v>
      </c>
      <c r="F144">
        <v>3.6659999999999999</v>
      </c>
      <c r="G144">
        <v>-1.0900000000000001</v>
      </c>
    </row>
    <row r="145" spans="1:7" x14ac:dyDescent="0.2">
      <c r="A145" t="s">
        <v>315</v>
      </c>
      <c r="B145">
        <v>2.2450000000000001</v>
      </c>
      <c r="C145">
        <v>-1.39</v>
      </c>
      <c r="E145" t="s">
        <v>316</v>
      </c>
      <c r="F145">
        <v>3.6389999999999998</v>
      </c>
      <c r="G145">
        <v>-1.137</v>
      </c>
    </row>
    <row r="146" spans="1:7" x14ac:dyDescent="0.2">
      <c r="A146" t="s">
        <v>317</v>
      </c>
      <c r="B146">
        <v>2.2999999999999998</v>
      </c>
      <c r="C146">
        <v>-1.47</v>
      </c>
      <c r="E146" t="s">
        <v>318</v>
      </c>
      <c r="F146">
        <v>3.726</v>
      </c>
      <c r="G146">
        <v>-1</v>
      </c>
    </row>
    <row r="147" spans="1:7" x14ac:dyDescent="0.2">
      <c r="A147" t="s">
        <v>319</v>
      </c>
      <c r="B147">
        <v>2.2189999999999999</v>
      </c>
      <c r="C147">
        <v>-1.302</v>
      </c>
      <c r="E147" t="s">
        <v>320</v>
      </c>
      <c r="F147">
        <v>3.657</v>
      </c>
      <c r="G147">
        <v>-1.1399999999999999</v>
      </c>
    </row>
    <row r="148" spans="1:7" x14ac:dyDescent="0.2">
      <c r="A148" t="s">
        <v>321</v>
      </c>
      <c r="B148">
        <v>2.298</v>
      </c>
      <c r="C148">
        <v>-1.569</v>
      </c>
      <c r="E148" t="s">
        <v>322</v>
      </c>
      <c r="F148">
        <v>3.633</v>
      </c>
      <c r="G148">
        <v>-1.0820000000000001</v>
      </c>
    </row>
    <row r="149" spans="1:7" x14ac:dyDescent="0.2">
      <c r="A149" t="s">
        <v>323</v>
      </c>
      <c r="B149">
        <v>2.2330000000000001</v>
      </c>
      <c r="C149">
        <v>-1.68</v>
      </c>
      <c r="E149" t="s">
        <v>324</v>
      </c>
      <c r="F149">
        <v>3.7709999999999999</v>
      </c>
      <c r="G149">
        <v>-0.77</v>
      </c>
    </row>
    <row r="150" spans="1:7" x14ac:dyDescent="0.2">
      <c r="A150" t="s">
        <v>325</v>
      </c>
      <c r="B150">
        <v>2.2069999999999999</v>
      </c>
      <c r="C150">
        <v>-1.48</v>
      </c>
      <c r="E150" t="s">
        <v>326</v>
      </c>
      <c r="F150">
        <v>3.7360000000000002</v>
      </c>
      <c r="G150">
        <v>-0.83</v>
      </c>
    </row>
    <row r="151" spans="1:7" x14ac:dyDescent="0.2">
      <c r="A151" t="s">
        <v>327</v>
      </c>
      <c r="B151">
        <v>2.1520000000000001</v>
      </c>
      <c r="C151">
        <v>-1.32</v>
      </c>
      <c r="E151" t="s">
        <v>328</v>
      </c>
      <c r="F151">
        <v>3.778</v>
      </c>
      <c r="G151">
        <v>-0.80800000000000005</v>
      </c>
    </row>
    <row r="152" spans="1:7" x14ac:dyDescent="0.2">
      <c r="A152" t="s">
        <v>329</v>
      </c>
      <c r="B152">
        <v>2.0960000000000001</v>
      </c>
      <c r="C152">
        <v>-1.127</v>
      </c>
      <c r="E152" t="s">
        <v>330</v>
      </c>
      <c r="F152">
        <v>3.8439999999999999</v>
      </c>
      <c r="G152">
        <v>-0.77800000000000002</v>
      </c>
    </row>
    <row r="153" spans="1:7" x14ac:dyDescent="0.2">
      <c r="A153" t="s">
        <v>331</v>
      </c>
      <c r="B153">
        <v>2.306</v>
      </c>
      <c r="C153">
        <v>-1.1399999999999999</v>
      </c>
      <c r="E153" t="s">
        <v>332</v>
      </c>
      <c r="F153">
        <v>3.9390000000000001</v>
      </c>
      <c r="G153">
        <v>-0.48299999999999998</v>
      </c>
    </row>
    <row r="154" spans="1:7" x14ac:dyDescent="0.2">
      <c r="A154" t="s">
        <v>333</v>
      </c>
      <c r="B154">
        <v>2.3050000000000002</v>
      </c>
      <c r="C154">
        <v>-0.81</v>
      </c>
      <c r="E154" t="s">
        <v>334</v>
      </c>
      <c r="F154">
        <v>3.9409999999999998</v>
      </c>
      <c r="G154">
        <v>-0.628</v>
      </c>
    </row>
    <row r="155" spans="1:7" x14ac:dyDescent="0.2">
      <c r="A155" t="s">
        <v>335</v>
      </c>
      <c r="B155">
        <v>2.3359999999999999</v>
      </c>
      <c r="C155">
        <v>-0.88</v>
      </c>
      <c r="E155" t="s">
        <v>336</v>
      </c>
      <c r="F155">
        <v>3.9350000000000001</v>
      </c>
      <c r="G155">
        <v>-0.44</v>
      </c>
    </row>
    <row r="156" spans="1:7" x14ac:dyDescent="0.2">
      <c r="A156" t="s">
        <v>337</v>
      </c>
      <c r="B156">
        <v>2.31</v>
      </c>
      <c r="C156">
        <v>-0.65400000000000003</v>
      </c>
      <c r="E156" t="s">
        <v>338</v>
      </c>
      <c r="F156">
        <v>3.907</v>
      </c>
      <c r="G156">
        <v>-0.49</v>
      </c>
    </row>
    <row r="157" spans="1:7" x14ac:dyDescent="0.2">
      <c r="A157" t="s">
        <v>339</v>
      </c>
      <c r="B157">
        <v>2.258</v>
      </c>
      <c r="C157">
        <v>-0.38600000000000001</v>
      </c>
      <c r="E157" t="s">
        <v>340</v>
      </c>
      <c r="F157">
        <v>3.84</v>
      </c>
      <c r="G157">
        <v>-0.38200000000000001</v>
      </c>
    </row>
    <row r="158" spans="1:7" x14ac:dyDescent="0.2">
      <c r="A158" t="s">
        <v>341</v>
      </c>
      <c r="B158">
        <v>2.319</v>
      </c>
      <c r="C158">
        <v>-0.55000000000000004</v>
      </c>
      <c r="E158" t="s">
        <v>342</v>
      </c>
      <c r="F158">
        <v>3.6869999999999998</v>
      </c>
      <c r="G158">
        <v>-0.16</v>
      </c>
    </row>
    <row r="159" spans="1:7" x14ac:dyDescent="0.2">
      <c r="A159" t="s">
        <v>343</v>
      </c>
      <c r="B159">
        <v>2.3239999999999998</v>
      </c>
      <c r="C159">
        <v>-0.63400000000000001</v>
      </c>
      <c r="E159" t="s">
        <v>344</v>
      </c>
      <c r="F159">
        <v>3.7480000000000002</v>
      </c>
      <c r="G159">
        <v>-0.46700000000000003</v>
      </c>
    </row>
    <row r="160" spans="1:7" x14ac:dyDescent="0.2">
      <c r="A160" t="s">
        <v>345</v>
      </c>
      <c r="B160">
        <v>2.286</v>
      </c>
      <c r="C160">
        <v>-0.61</v>
      </c>
      <c r="E160" t="s">
        <v>346</v>
      </c>
      <c r="F160">
        <v>3.5760000000000001</v>
      </c>
      <c r="G160">
        <v>-0.67700000000000005</v>
      </c>
    </row>
    <row r="161" spans="1:7" x14ac:dyDescent="0.2">
      <c r="A161" t="s">
        <v>347</v>
      </c>
      <c r="B161">
        <v>2.2799999999999998</v>
      </c>
      <c r="C161">
        <v>-0.42</v>
      </c>
      <c r="E161" t="s">
        <v>348</v>
      </c>
      <c r="F161">
        <v>3.5939999999999999</v>
      </c>
      <c r="G161">
        <v>-0.95899999999999996</v>
      </c>
    </row>
    <row r="162" spans="1:7" x14ac:dyDescent="0.2">
      <c r="A162" t="s">
        <v>349</v>
      </c>
      <c r="B162">
        <v>2.2200000000000002</v>
      </c>
      <c r="C162">
        <v>-0.93</v>
      </c>
      <c r="E162" t="s">
        <v>350</v>
      </c>
      <c r="F162">
        <v>3.5089999999999999</v>
      </c>
      <c r="G162">
        <v>-1</v>
      </c>
    </row>
    <row r="163" spans="1:7" x14ac:dyDescent="0.2">
      <c r="A163" t="s">
        <v>351</v>
      </c>
      <c r="B163">
        <v>2.194</v>
      </c>
      <c r="C163">
        <v>-0.86499999999999999</v>
      </c>
      <c r="E163" t="s">
        <v>352</v>
      </c>
      <c r="F163">
        <v>3.9239999999999999</v>
      </c>
      <c r="G163">
        <v>-0.25</v>
      </c>
    </row>
    <row r="164" spans="1:7" x14ac:dyDescent="0.2">
      <c r="A164" t="s">
        <v>353</v>
      </c>
      <c r="B164">
        <v>2.1949999999999998</v>
      </c>
      <c r="C164">
        <v>-0.91</v>
      </c>
      <c r="E164" t="s">
        <v>354</v>
      </c>
      <c r="F164">
        <v>4.0149999999999997</v>
      </c>
      <c r="G164">
        <v>-0.33400000000000002</v>
      </c>
    </row>
    <row r="165" spans="1:7" x14ac:dyDescent="0.2">
      <c r="A165" t="s">
        <v>355</v>
      </c>
      <c r="B165">
        <v>2.2360000000000002</v>
      </c>
      <c r="C165">
        <v>-1.113</v>
      </c>
      <c r="E165" t="s">
        <v>356</v>
      </c>
      <c r="F165">
        <v>4.032</v>
      </c>
      <c r="G165">
        <v>-0.27400000000000002</v>
      </c>
    </row>
    <row r="166" spans="1:7" x14ac:dyDescent="0.2">
      <c r="A166" t="s">
        <v>357</v>
      </c>
      <c r="B166">
        <v>2.105</v>
      </c>
      <c r="C166">
        <v>-1.08</v>
      </c>
      <c r="E166" t="s">
        <v>358</v>
      </c>
      <c r="F166">
        <v>3.8010000000000002</v>
      </c>
      <c r="G166">
        <v>-0.376</v>
      </c>
    </row>
    <row r="167" spans="1:7" x14ac:dyDescent="0.2">
      <c r="A167" t="s">
        <v>359</v>
      </c>
      <c r="B167">
        <v>2.1800000000000002</v>
      </c>
      <c r="C167">
        <v>-1.1100000000000001</v>
      </c>
      <c r="E167" t="s">
        <v>360</v>
      </c>
      <c r="F167">
        <v>3.839</v>
      </c>
      <c r="G167">
        <v>-0.18</v>
      </c>
    </row>
    <row r="168" spans="1:7" x14ac:dyDescent="0.2">
      <c r="A168" t="s">
        <v>361</v>
      </c>
      <c r="B168">
        <v>2.262</v>
      </c>
      <c r="C168">
        <v>-1.24</v>
      </c>
      <c r="E168" t="s">
        <v>362</v>
      </c>
      <c r="F168">
        <v>3.8410000000000002</v>
      </c>
      <c r="G168">
        <v>-0.02</v>
      </c>
    </row>
    <row r="169" spans="1:7" x14ac:dyDescent="0.2">
      <c r="A169" t="s">
        <v>363</v>
      </c>
      <c r="B169">
        <v>2.3069999999999999</v>
      </c>
      <c r="C169">
        <v>-1.3</v>
      </c>
      <c r="E169" t="s">
        <v>364</v>
      </c>
      <c r="F169">
        <v>3.569</v>
      </c>
      <c r="G169">
        <v>-0.23</v>
      </c>
    </row>
    <row r="170" spans="1:7" x14ac:dyDescent="0.2">
      <c r="A170" t="s">
        <v>365</v>
      </c>
      <c r="B170">
        <v>2.36</v>
      </c>
      <c r="C170">
        <v>-1.413</v>
      </c>
      <c r="E170" t="s">
        <v>366</v>
      </c>
      <c r="F170">
        <v>3.6520000000000001</v>
      </c>
      <c r="G170">
        <v>-0.55700000000000005</v>
      </c>
    </row>
    <row r="171" spans="1:7" x14ac:dyDescent="0.2">
      <c r="A171" t="s">
        <v>367</v>
      </c>
      <c r="B171">
        <v>2.33</v>
      </c>
      <c r="C171">
        <v>-1.21</v>
      </c>
      <c r="E171" t="s">
        <v>368</v>
      </c>
      <c r="F171">
        <v>3.5329999999999999</v>
      </c>
      <c r="G171">
        <v>-0.748</v>
      </c>
    </row>
    <row r="172" spans="1:7" x14ac:dyDescent="0.2">
      <c r="A172" t="s">
        <v>369</v>
      </c>
      <c r="B172">
        <v>2.27</v>
      </c>
      <c r="C172">
        <v>-1.1120000000000001</v>
      </c>
      <c r="E172" t="s">
        <v>370</v>
      </c>
      <c r="F172">
        <v>3.556</v>
      </c>
      <c r="G172">
        <v>-0.95499999999999996</v>
      </c>
    </row>
    <row r="173" spans="1:7" x14ac:dyDescent="0.2">
      <c r="A173" t="s">
        <v>371</v>
      </c>
      <c r="B173">
        <v>2.339</v>
      </c>
      <c r="C173">
        <v>-1.1930000000000001</v>
      </c>
      <c r="E173" t="s">
        <v>372</v>
      </c>
      <c r="F173">
        <v>3.468</v>
      </c>
      <c r="G173">
        <v>-1.117</v>
      </c>
    </row>
    <row r="174" spans="1:7" x14ac:dyDescent="0.2">
      <c r="A174" t="s">
        <v>373</v>
      </c>
      <c r="B174">
        <v>2.4159999999999999</v>
      </c>
      <c r="C174">
        <v>-0.63800000000000001</v>
      </c>
      <c r="E174" t="s">
        <v>374</v>
      </c>
      <c r="F174">
        <v>3.617</v>
      </c>
      <c r="G174">
        <v>-1.4</v>
      </c>
    </row>
    <row r="175" spans="1:7" x14ac:dyDescent="0.2">
      <c r="A175" t="s">
        <v>375</v>
      </c>
      <c r="B175">
        <v>2.359</v>
      </c>
      <c r="C175">
        <v>-0.442</v>
      </c>
      <c r="E175" t="s">
        <v>376</v>
      </c>
      <c r="F175">
        <v>3.714</v>
      </c>
      <c r="G175">
        <v>-0.94</v>
      </c>
    </row>
    <row r="176" spans="1:7" x14ac:dyDescent="0.2">
      <c r="A176" t="s">
        <v>377</v>
      </c>
      <c r="B176">
        <v>2.2389999999999999</v>
      </c>
      <c r="C176">
        <v>-0.51</v>
      </c>
      <c r="E176" t="s">
        <v>378</v>
      </c>
      <c r="F176">
        <v>3.7690000000000001</v>
      </c>
      <c r="G176">
        <v>-1.0680000000000001</v>
      </c>
    </row>
    <row r="177" spans="1:7" x14ac:dyDescent="0.2">
      <c r="A177" t="s">
        <v>379</v>
      </c>
      <c r="B177">
        <v>2.41</v>
      </c>
      <c r="C177">
        <v>-0.94</v>
      </c>
      <c r="E177" t="s">
        <v>380</v>
      </c>
      <c r="F177">
        <v>3.8170000000000002</v>
      </c>
      <c r="G177">
        <v>-0.97</v>
      </c>
    </row>
    <row r="178" spans="1:7" x14ac:dyDescent="0.2">
      <c r="A178" t="s">
        <v>381</v>
      </c>
      <c r="B178">
        <v>2.1930000000000001</v>
      </c>
      <c r="C178">
        <v>-0.94799999999999995</v>
      </c>
      <c r="E178" t="s">
        <v>382</v>
      </c>
      <c r="F178">
        <v>3.7149999999999999</v>
      </c>
      <c r="G178">
        <v>-0.91800000000000004</v>
      </c>
    </row>
    <row r="179" spans="1:7" x14ac:dyDescent="0.2">
      <c r="A179" t="s">
        <v>383</v>
      </c>
      <c r="B179">
        <v>2.1080000000000001</v>
      </c>
      <c r="C179">
        <v>-1.002</v>
      </c>
      <c r="E179" t="s">
        <v>384</v>
      </c>
      <c r="F179">
        <v>3.75</v>
      </c>
      <c r="G179">
        <v>-1.0669999999999999</v>
      </c>
    </row>
    <row r="180" spans="1:7" x14ac:dyDescent="0.2">
      <c r="A180" t="s">
        <v>385</v>
      </c>
      <c r="B180">
        <v>2.2839999999999998</v>
      </c>
      <c r="C180">
        <v>-1.17</v>
      </c>
      <c r="E180" t="s">
        <v>386</v>
      </c>
      <c r="F180">
        <v>3.8260000000000001</v>
      </c>
      <c r="G180">
        <v>-0.63300000000000001</v>
      </c>
    </row>
    <row r="181" spans="1:7" x14ac:dyDescent="0.2">
      <c r="A181" t="s">
        <v>387</v>
      </c>
      <c r="B181">
        <v>2.177</v>
      </c>
      <c r="C181">
        <v>-1.52</v>
      </c>
      <c r="E181" t="s">
        <v>388</v>
      </c>
      <c r="F181">
        <v>3.8620000000000001</v>
      </c>
      <c r="G181">
        <v>-0.77900000000000003</v>
      </c>
    </row>
    <row r="182" spans="1:7" x14ac:dyDescent="0.2">
      <c r="A182" t="s">
        <v>389</v>
      </c>
      <c r="B182">
        <v>2.2069999999999999</v>
      </c>
      <c r="C182">
        <v>-1.5</v>
      </c>
      <c r="E182" t="s">
        <v>390</v>
      </c>
      <c r="F182">
        <v>3.8079999999999998</v>
      </c>
      <c r="G182">
        <v>-0.59099999999999997</v>
      </c>
    </row>
    <row r="183" spans="1:7" x14ac:dyDescent="0.2">
      <c r="A183" t="s">
        <v>391</v>
      </c>
      <c r="B183">
        <v>2.2050000000000001</v>
      </c>
      <c r="C183">
        <v>-1.429</v>
      </c>
      <c r="E183" t="s">
        <v>392</v>
      </c>
      <c r="F183">
        <v>3.98</v>
      </c>
      <c r="G183">
        <v>-0.64500000000000002</v>
      </c>
    </row>
    <row r="184" spans="1:7" x14ac:dyDescent="0.2">
      <c r="A184" t="s">
        <v>393</v>
      </c>
      <c r="B184">
        <v>2.1179999999999999</v>
      </c>
      <c r="C184">
        <v>-1.02</v>
      </c>
      <c r="E184" t="s">
        <v>394</v>
      </c>
      <c r="F184">
        <v>3.9007000000000001</v>
      </c>
      <c r="G184">
        <v>-0.34599999999999997</v>
      </c>
    </row>
    <row r="185" spans="1:7" x14ac:dyDescent="0.2">
      <c r="A185" t="s">
        <v>395</v>
      </c>
      <c r="B185">
        <v>2.2050000000000001</v>
      </c>
      <c r="C185">
        <v>-0.81599999999999995</v>
      </c>
      <c r="E185" t="s">
        <v>396</v>
      </c>
      <c r="F185">
        <v>3.919</v>
      </c>
      <c r="G185">
        <v>-0.47</v>
      </c>
    </row>
    <row r="186" spans="1:7" x14ac:dyDescent="0.2">
      <c r="A186" t="s">
        <v>397</v>
      </c>
      <c r="B186">
        <v>2.1291000000000002</v>
      </c>
      <c r="C186">
        <v>-0.74</v>
      </c>
      <c r="E186" t="s">
        <v>398</v>
      </c>
      <c r="F186">
        <v>3.9220000000000002</v>
      </c>
      <c r="G186">
        <v>-0.115</v>
      </c>
    </row>
    <row r="187" spans="1:7" x14ac:dyDescent="0.2">
      <c r="A187" t="s">
        <v>399</v>
      </c>
      <c r="B187">
        <v>2.141</v>
      </c>
      <c r="C187">
        <v>-0.62</v>
      </c>
      <c r="E187" t="s">
        <v>400</v>
      </c>
      <c r="F187">
        <v>4.04</v>
      </c>
      <c r="G187">
        <v>-0.17499999999999999</v>
      </c>
    </row>
    <row r="188" spans="1:7" x14ac:dyDescent="0.2">
      <c r="A188" t="s">
        <v>401</v>
      </c>
      <c r="B188">
        <v>2.2130000000000001</v>
      </c>
      <c r="C188">
        <v>-0.63300000000000001</v>
      </c>
      <c r="E188" t="s">
        <v>402</v>
      </c>
      <c r="F188">
        <v>3.8969999999999998</v>
      </c>
      <c r="G188">
        <v>-0.29299999999999998</v>
      </c>
    </row>
    <row r="189" spans="1:7" x14ac:dyDescent="0.2">
      <c r="A189" t="s">
        <v>403</v>
      </c>
      <c r="B189">
        <v>2.242</v>
      </c>
      <c r="C189">
        <v>-0.45400000000000001</v>
      </c>
      <c r="E189" t="s">
        <v>404</v>
      </c>
      <c r="F189">
        <v>3.8410000000000002</v>
      </c>
      <c r="G189">
        <v>-0.42299999999999999</v>
      </c>
    </row>
    <row r="190" spans="1:7" x14ac:dyDescent="0.2">
      <c r="A190" t="s">
        <v>405</v>
      </c>
      <c r="B190">
        <v>2.0990000000000002</v>
      </c>
      <c r="C190">
        <v>-0.64400000000000002</v>
      </c>
      <c r="E190" t="s">
        <v>406</v>
      </c>
      <c r="F190">
        <v>3.6840000000000002</v>
      </c>
      <c r="G190">
        <v>-0.124</v>
      </c>
    </row>
    <row r="191" spans="1:7" x14ac:dyDescent="0.2">
      <c r="A191" t="s">
        <v>407</v>
      </c>
      <c r="B191">
        <v>2.1970000000000001</v>
      </c>
      <c r="C191">
        <v>-0.66</v>
      </c>
      <c r="E191" t="s">
        <v>408</v>
      </c>
      <c r="F191">
        <v>3.8380000000000001</v>
      </c>
      <c r="G191">
        <v>-0.45</v>
      </c>
    </row>
    <row r="192" spans="1:7" x14ac:dyDescent="0.2">
      <c r="A192" t="s">
        <v>409</v>
      </c>
      <c r="B192">
        <v>2.1760000000000002</v>
      </c>
      <c r="C192">
        <v>-0.93600000000000005</v>
      </c>
      <c r="E192" t="s">
        <v>410</v>
      </c>
      <c r="F192">
        <v>3.7309999999999999</v>
      </c>
      <c r="G192">
        <v>-0.51800000000000002</v>
      </c>
    </row>
    <row r="193" spans="1:7" x14ac:dyDescent="0.2">
      <c r="A193" t="s">
        <v>411</v>
      </c>
      <c r="B193">
        <v>2.1800000000000002</v>
      </c>
      <c r="C193">
        <v>-0.99299999999999999</v>
      </c>
      <c r="E193" t="s">
        <v>412</v>
      </c>
      <c r="F193">
        <v>3.661</v>
      </c>
      <c r="G193">
        <v>-0.72</v>
      </c>
    </row>
    <row r="194" spans="1:7" x14ac:dyDescent="0.2">
      <c r="A194" t="s">
        <v>413</v>
      </c>
      <c r="B194">
        <v>2.2629999999999999</v>
      </c>
      <c r="C194">
        <v>-1.3</v>
      </c>
      <c r="E194" t="s">
        <v>414</v>
      </c>
      <c r="F194">
        <v>3.6520000000000001</v>
      </c>
      <c r="G194">
        <v>-0.38800000000000001</v>
      </c>
    </row>
    <row r="195" spans="1:7" x14ac:dyDescent="0.2">
      <c r="A195" t="s">
        <v>415</v>
      </c>
      <c r="B195">
        <v>2.1960000000000002</v>
      </c>
      <c r="C195">
        <v>-0.82599999999999996</v>
      </c>
      <c r="E195" t="s">
        <v>416</v>
      </c>
      <c r="F195">
        <v>3.66</v>
      </c>
      <c r="G195">
        <v>-1.319</v>
      </c>
    </row>
    <row r="196" spans="1:7" x14ac:dyDescent="0.2">
      <c r="A196" t="s">
        <v>417</v>
      </c>
      <c r="B196">
        <v>2.3260000000000001</v>
      </c>
      <c r="C196">
        <v>-1.3320000000000001</v>
      </c>
      <c r="E196" t="s">
        <v>418</v>
      </c>
      <c r="F196">
        <v>3.5779999999999998</v>
      </c>
      <c r="G196">
        <v>-1.0409999999999999</v>
      </c>
    </row>
    <row r="197" spans="1:7" x14ac:dyDescent="0.2">
      <c r="A197" t="s">
        <v>419</v>
      </c>
      <c r="B197">
        <v>2.3170000000000002</v>
      </c>
      <c r="C197">
        <v>-1.49</v>
      </c>
      <c r="E197" t="s">
        <v>420</v>
      </c>
      <c r="F197">
        <v>3.61</v>
      </c>
      <c r="G197">
        <v>-1.1299999999999999</v>
      </c>
    </row>
    <row r="198" spans="1:7" x14ac:dyDescent="0.2">
      <c r="A198" t="s">
        <v>421</v>
      </c>
      <c r="B198">
        <v>2.214</v>
      </c>
      <c r="C198">
        <v>-1.1519999999999999</v>
      </c>
      <c r="E198" t="s">
        <v>422</v>
      </c>
      <c r="F198">
        <v>3.73</v>
      </c>
      <c r="G198">
        <v>-0.95</v>
      </c>
    </row>
    <row r="199" spans="1:7" x14ac:dyDescent="0.2">
      <c r="A199" t="s">
        <v>423</v>
      </c>
      <c r="B199">
        <v>2.371</v>
      </c>
      <c r="C199">
        <v>-0.31</v>
      </c>
      <c r="E199" t="s">
        <v>424</v>
      </c>
      <c r="F199">
        <v>3.7330000000000001</v>
      </c>
      <c r="G199">
        <v>-1.081</v>
      </c>
    </row>
    <row r="200" spans="1:7" x14ac:dyDescent="0.2">
      <c r="A200" t="s">
        <v>425</v>
      </c>
      <c r="B200">
        <v>2.3660000000000001</v>
      </c>
      <c r="C200">
        <v>-0.318</v>
      </c>
      <c r="E200" t="s">
        <v>426</v>
      </c>
      <c r="F200">
        <v>3.7029999999999998</v>
      </c>
      <c r="G200">
        <v>-1.1599999999999999</v>
      </c>
    </row>
    <row r="201" spans="1:7" x14ac:dyDescent="0.2">
      <c r="A201" t="s">
        <v>427</v>
      </c>
      <c r="B201">
        <v>2.2799999999999998</v>
      </c>
      <c r="C201">
        <v>-0.6</v>
      </c>
      <c r="E201" t="s">
        <v>428</v>
      </c>
      <c r="F201">
        <v>3.7530000000000001</v>
      </c>
      <c r="G201">
        <v>-0.96</v>
      </c>
    </row>
    <row r="202" spans="1:7" x14ac:dyDescent="0.2">
      <c r="A202" t="s">
        <v>429</v>
      </c>
      <c r="B202">
        <v>2.1779999999999999</v>
      </c>
      <c r="C202">
        <v>-0.45800000000000002</v>
      </c>
      <c r="E202" t="s">
        <v>430</v>
      </c>
      <c r="F202">
        <v>3.7309999999999999</v>
      </c>
      <c r="G202">
        <v>-0.85</v>
      </c>
    </row>
    <row r="203" spans="1:7" x14ac:dyDescent="0.2">
      <c r="A203" t="s">
        <v>431</v>
      </c>
      <c r="B203">
        <v>2.113</v>
      </c>
      <c r="C203">
        <v>-1.07</v>
      </c>
      <c r="E203" t="s">
        <v>432</v>
      </c>
      <c r="F203">
        <v>3.67</v>
      </c>
      <c r="G203">
        <v>-0.73499999999999999</v>
      </c>
    </row>
    <row r="204" spans="1:7" x14ac:dyDescent="0.2">
      <c r="A204" t="s">
        <v>433</v>
      </c>
      <c r="B204">
        <v>2.1549999999999998</v>
      </c>
      <c r="C204">
        <v>-1.38</v>
      </c>
      <c r="E204" t="s">
        <v>434</v>
      </c>
      <c r="F204">
        <v>3.6850000000000001</v>
      </c>
      <c r="G204">
        <v>-0.55600000000000005</v>
      </c>
    </row>
    <row r="205" spans="1:7" x14ac:dyDescent="0.2">
      <c r="A205" t="s">
        <v>435</v>
      </c>
      <c r="B205">
        <v>2.2709999999999999</v>
      </c>
      <c r="C205">
        <v>-1.724</v>
      </c>
      <c r="E205" t="s">
        <v>436</v>
      </c>
      <c r="F205">
        <v>3.7320000000000002</v>
      </c>
      <c r="G205">
        <v>-0.57999999999999996</v>
      </c>
    </row>
    <row r="206" spans="1:7" x14ac:dyDescent="0.2">
      <c r="A206" t="s">
        <v>437</v>
      </c>
      <c r="B206">
        <v>2.19</v>
      </c>
      <c r="C206">
        <v>-1.27</v>
      </c>
      <c r="E206" t="s">
        <v>438</v>
      </c>
      <c r="F206">
        <v>3.8279999999999998</v>
      </c>
      <c r="G206">
        <v>-0.65400000000000003</v>
      </c>
    </row>
    <row r="207" spans="1:7" x14ac:dyDescent="0.2">
      <c r="A207" t="s">
        <v>439</v>
      </c>
      <c r="B207">
        <v>2.3210000000000002</v>
      </c>
      <c r="C207">
        <v>-0.78</v>
      </c>
      <c r="E207" t="s">
        <v>440</v>
      </c>
      <c r="F207">
        <v>3.8</v>
      </c>
      <c r="G207">
        <v>-0.57899999999999996</v>
      </c>
    </row>
    <row r="208" spans="1:7" x14ac:dyDescent="0.2">
      <c r="A208" t="s">
        <v>441</v>
      </c>
      <c r="B208">
        <v>2.3769999999999998</v>
      </c>
      <c r="C208">
        <v>-0.373</v>
      </c>
      <c r="E208" t="s">
        <v>442</v>
      </c>
      <c r="F208">
        <v>3.879</v>
      </c>
      <c r="G208">
        <v>-0.503</v>
      </c>
    </row>
    <row r="209" spans="1:7" x14ac:dyDescent="0.2">
      <c r="A209" t="s">
        <v>443</v>
      </c>
      <c r="B209">
        <v>2.3450000000000002</v>
      </c>
      <c r="C209">
        <v>-0.216</v>
      </c>
      <c r="E209" t="s">
        <v>444</v>
      </c>
      <c r="F209">
        <v>3.9409999999999998</v>
      </c>
      <c r="G209">
        <v>-0.13800000000000001</v>
      </c>
    </row>
    <row r="210" spans="1:7" x14ac:dyDescent="0.2">
      <c r="A210" t="s">
        <v>445</v>
      </c>
      <c r="B210">
        <v>2.2650000000000001</v>
      </c>
      <c r="C210">
        <v>-0.47</v>
      </c>
      <c r="E210" t="s">
        <v>446</v>
      </c>
      <c r="F210">
        <v>3.766</v>
      </c>
      <c r="G210">
        <v>-0.27</v>
      </c>
    </row>
    <row r="211" spans="1:7" x14ac:dyDescent="0.2">
      <c r="A211" t="s">
        <v>447</v>
      </c>
      <c r="B211">
        <v>2.1819999999999999</v>
      </c>
      <c r="C211">
        <v>-0.497</v>
      </c>
      <c r="E211" t="s">
        <v>448</v>
      </c>
      <c r="F211">
        <v>3.7909999999999999</v>
      </c>
      <c r="G211">
        <v>-0.52800000000000002</v>
      </c>
    </row>
    <row r="212" spans="1:7" x14ac:dyDescent="0.2">
      <c r="A212" t="s">
        <v>449</v>
      </c>
      <c r="B212">
        <v>2.1949999999999998</v>
      </c>
      <c r="C212">
        <v>-1.452</v>
      </c>
      <c r="E212" t="s">
        <v>450</v>
      </c>
      <c r="F212">
        <v>3.766</v>
      </c>
      <c r="G212">
        <v>-0.61</v>
      </c>
    </row>
    <row r="213" spans="1:7" x14ac:dyDescent="0.2">
      <c r="A213" t="s">
        <v>451</v>
      </c>
      <c r="B213">
        <v>2.3199999999999998</v>
      </c>
      <c r="C213">
        <v>-1.5760000000000001</v>
      </c>
      <c r="E213" t="s">
        <v>452</v>
      </c>
      <c r="F213">
        <v>3.8279999999999998</v>
      </c>
      <c r="G213">
        <v>-0.51500000000000001</v>
      </c>
    </row>
    <row r="214" spans="1:7" x14ac:dyDescent="0.2">
      <c r="A214" t="s">
        <v>453</v>
      </c>
      <c r="B214">
        <v>2.1709999999999998</v>
      </c>
      <c r="C214">
        <v>-1.29</v>
      </c>
      <c r="E214" t="s">
        <v>454</v>
      </c>
      <c r="F214">
        <v>3.7250000000000001</v>
      </c>
      <c r="G214">
        <v>-0.13</v>
      </c>
    </row>
    <row r="215" spans="1:7" x14ac:dyDescent="0.2">
      <c r="A215" t="s">
        <v>455</v>
      </c>
      <c r="B215">
        <v>2.2240000000000002</v>
      </c>
      <c r="C215">
        <v>-0.87</v>
      </c>
      <c r="E215" t="s">
        <v>456</v>
      </c>
      <c r="F215">
        <v>3.7549999999999999</v>
      </c>
      <c r="G215">
        <v>-0.38</v>
      </c>
    </row>
    <row r="216" spans="1:7" x14ac:dyDescent="0.2">
      <c r="A216" t="s">
        <v>457</v>
      </c>
      <c r="B216">
        <v>2.2530000000000001</v>
      </c>
      <c r="C216">
        <v>-0.76</v>
      </c>
      <c r="E216" t="s">
        <v>458</v>
      </c>
      <c r="F216">
        <v>3.6709999999999998</v>
      </c>
      <c r="G216">
        <v>-0.216</v>
      </c>
    </row>
    <row r="217" spans="1:7" x14ac:dyDescent="0.2">
      <c r="A217" t="s">
        <v>459</v>
      </c>
      <c r="B217">
        <v>2.3860000000000001</v>
      </c>
      <c r="C217">
        <v>-0.31</v>
      </c>
      <c r="E217" t="s">
        <v>460</v>
      </c>
      <c r="F217">
        <v>3.6960000000000002</v>
      </c>
      <c r="G217">
        <v>-0.28999999999999998</v>
      </c>
    </row>
    <row r="218" spans="1:7" x14ac:dyDescent="0.2">
      <c r="A218" t="s">
        <v>461</v>
      </c>
      <c r="B218">
        <v>2.387</v>
      </c>
      <c r="C218">
        <v>-0.47</v>
      </c>
      <c r="E218" t="s">
        <v>462</v>
      </c>
      <c r="F218">
        <v>3.6219999999999999</v>
      </c>
      <c r="G218">
        <v>-0.4</v>
      </c>
    </row>
    <row r="219" spans="1:7" x14ac:dyDescent="0.2">
      <c r="A219" t="s">
        <v>463</v>
      </c>
      <c r="B219">
        <v>2.2829999999999999</v>
      </c>
      <c r="C219">
        <v>-0.64300000000000002</v>
      </c>
      <c r="E219" t="s">
        <v>464</v>
      </c>
      <c r="F219">
        <v>3.645</v>
      </c>
      <c r="G219">
        <v>-0.5</v>
      </c>
    </row>
    <row r="220" spans="1:7" x14ac:dyDescent="0.2">
      <c r="A220" t="s">
        <v>465</v>
      </c>
      <c r="B220">
        <v>2.2829999999999999</v>
      </c>
      <c r="C220">
        <v>-0.8</v>
      </c>
      <c r="E220" t="s">
        <v>466</v>
      </c>
      <c r="F220">
        <v>3.528</v>
      </c>
      <c r="G220">
        <v>-0.86</v>
      </c>
    </row>
    <row r="221" spans="1:7" x14ac:dyDescent="0.2">
      <c r="A221" t="s">
        <v>467</v>
      </c>
      <c r="B221">
        <v>2.2679999999999998</v>
      </c>
      <c r="C221">
        <v>-1.1000000000000001</v>
      </c>
      <c r="E221" t="s">
        <v>468</v>
      </c>
      <c r="F221">
        <v>3.4689999999999999</v>
      </c>
      <c r="G221">
        <v>-1.08</v>
      </c>
    </row>
    <row r="222" spans="1:7" x14ac:dyDescent="0.2">
      <c r="A222" t="s">
        <v>469</v>
      </c>
      <c r="B222">
        <v>2.39</v>
      </c>
      <c r="C222">
        <v>-1.0069999999999999</v>
      </c>
      <c r="E222" t="s">
        <v>470</v>
      </c>
      <c r="F222">
        <v>3.4180000000000001</v>
      </c>
      <c r="G222">
        <v>-0.97199999999999998</v>
      </c>
    </row>
    <row r="223" spans="1:7" x14ac:dyDescent="0.2">
      <c r="A223" t="s">
        <v>471</v>
      </c>
      <c r="B223">
        <v>2.6160000000000001</v>
      </c>
      <c r="C223">
        <v>-1.39</v>
      </c>
      <c r="E223" t="s">
        <v>472</v>
      </c>
      <c r="F223">
        <v>3.5139999999999998</v>
      </c>
      <c r="G223">
        <v>-1.1579999999999999</v>
      </c>
    </row>
    <row r="224" spans="1:7" x14ac:dyDescent="0.2">
      <c r="A224" t="s">
        <v>473</v>
      </c>
      <c r="B224">
        <v>2.61</v>
      </c>
      <c r="C224">
        <v>-0.98</v>
      </c>
      <c r="E224" t="s">
        <v>474</v>
      </c>
      <c r="F224">
        <v>3.5880000000000001</v>
      </c>
      <c r="G224">
        <v>-0.84</v>
      </c>
    </row>
    <row r="225" spans="1:7" x14ac:dyDescent="0.2">
      <c r="A225" t="s">
        <v>475</v>
      </c>
      <c r="B225">
        <v>2.6539999999999999</v>
      </c>
      <c r="C225">
        <v>-0.63</v>
      </c>
      <c r="E225" t="s">
        <v>476</v>
      </c>
      <c r="F225">
        <v>3.64</v>
      </c>
      <c r="G225">
        <v>-1.161</v>
      </c>
    </row>
    <row r="226" spans="1:7" x14ac:dyDescent="0.2">
      <c r="A226" t="s">
        <v>477</v>
      </c>
      <c r="B226">
        <v>2.645</v>
      </c>
      <c r="C226">
        <v>-0.65</v>
      </c>
      <c r="E226" t="s">
        <v>478</v>
      </c>
      <c r="F226">
        <v>3.6880000000000002</v>
      </c>
      <c r="G226">
        <v>-1.0109999999999999</v>
      </c>
    </row>
    <row r="227" spans="1:7" x14ac:dyDescent="0.2">
      <c r="A227" t="s">
        <v>479</v>
      </c>
      <c r="B227">
        <v>2.5070000000000001</v>
      </c>
      <c r="C227">
        <v>-0.58199999999999996</v>
      </c>
      <c r="E227" t="s">
        <v>480</v>
      </c>
      <c r="F227">
        <v>3.6869999999999998</v>
      </c>
      <c r="G227">
        <v>-1.0169999999999999</v>
      </c>
    </row>
    <row r="228" spans="1:7" x14ac:dyDescent="0.2">
      <c r="A228" t="s">
        <v>481</v>
      </c>
      <c r="B228">
        <v>2.52</v>
      </c>
      <c r="C228">
        <v>-0.58299999999999996</v>
      </c>
      <c r="E228" t="s">
        <v>482</v>
      </c>
      <c r="F228">
        <v>3.63</v>
      </c>
      <c r="G228">
        <v>-0.87</v>
      </c>
    </row>
    <row r="229" spans="1:7" x14ac:dyDescent="0.2">
      <c r="A229" t="s">
        <v>483</v>
      </c>
      <c r="B229">
        <v>2.5369999999999999</v>
      </c>
      <c r="C229">
        <v>-1.19</v>
      </c>
      <c r="E229" t="s">
        <v>484</v>
      </c>
      <c r="F229">
        <v>3.6819999999999999</v>
      </c>
      <c r="G229">
        <v>-1.0569999999999999</v>
      </c>
    </row>
    <row r="230" spans="1:7" x14ac:dyDescent="0.2">
      <c r="A230" t="s">
        <v>485</v>
      </c>
      <c r="B230">
        <v>2.5950000000000002</v>
      </c>
      <c r="C230">
        <v>-0.45</v>
      </c>
      <c r="E230" t="s">
        <v>486</v>
      </c>
      <c r="F230">
        <v>3.653</v>
      </c>
      <c r="G230">
        <v>-0.95</v>
      </c>
    </row>
    <row r="231" spans="1:7" x14ac:dyDescent="0.2">
      <c r="A231" t="s">
        <v>487</v>
      </c>
      <c r="B231">
        <v>2.57</v>
      </c>
      <c r="C231">
        <v>-0.45</v>
      </c>
      <c r="E231" t="s">
        <v>488</v>
      </c>
      <c r="F231">
        <v>3.6</v>
      </c>
      <c r="G231">
        <v>-0.90100000000000002</v>
      </c>
    </row>
    <row r="232" spans="1:7" x14ac:dyDescent="0.2">
      <c r="A232" t="s">
        <v>489</v>
      </c>
      <c r="B232">
        <v>2.3959999999999999</v>
      </c>
      <c r="C232">
        <v>-0.68</v>
      </c>
      <c r="E232" t="s">
        <v>490</v>
      </c>
      <c r="F232">
        <v>3.7690000000000001</v>
      </c>
      <c r="G232">
        <v>-0.629</v>
      </c>
    </row>
    <row r="233" spans="1:7" x14ac:dyDescent="0.2">
      <c r="A233" t="s">
        <v>491</v>
      </c>
      <c r="B233">
        <v>2.3199999999999998</v>
      </c>
      <c r="C233">
        <v>-0.84699999999999998</v>
      </c>
      <c r="E233" t="s">
        <v>492</v>
      </c>
      <c r="F233">
        <v>3.8559999999999999</v>
      </c>
      <c r="G233">
        <v>-0.57999999999999996</v>
      </c>
    </row>
    <row r="234" spans="1:7" x14ac:dyDescent="0.2">
      <c r="A234" t="s">
        <v>493</v>
      </c>
      <c r="B234">
        <v>2.2519999999999998</v>
      </c>
      <c r="C234">
        <v>-1.23</v>
      </c>
      <c r="E234" t="s">
        <v>494</v>
      </c>
      <c r="F234">
        <v>3.86</v>
      </c>
      <c r="G234">
        <v>-0.64</v>
      </c>
    </row>
    <row r="235" spans="1:7" x14ac:dyDescent="0.2">
      <c r="A235" t="s">
        <v>495</v>
      </c>
      <c r="B235">
        <v>2.4500000000000002</v>
      </c>
      <c r="C235">
        <v>-1.367</v>
      </c>
      <c r="E235" t="s">
        <v>496</v>
      </c>
      <c r="F235">
        <v>3.8460000000000001</v>
      </c>
      <c r="G235">
        <v>-0.64400000000000002</v>
      </c>
    </row>
    <row r="236" spans="1:7" x14ac:dyDescent="0.2">
      <c r="A236" t="s">
        <v>497</v>
      </c>
      <c r="B236">
        <v>2.4329999999999998</v>
      </c>
      <c r="C236">
        <v>-1.0680000000000001</v>
      </c>
      <c r="E236" t="s">
        <v>498</v>
      </c>
      <c r="F236">
        <v>3.9169999999999998</v>
      </c>
      <c r="G236">
        <v>-0.25700000000000001</v>
      </c>
    </row>
    <row r="237" spans="1:7" x14ac:dyDescent="0.2">
      <c r="A237" t="s">
        <v>499</v>
      </c>
      <c r="B237">
        <v>2.4060000000000001</v>
      </c>
      <c r="C237">
        <v>-0.66600000000000004</v>
      </c>
      <c r="E237" t="s">
        <v>500</v>
      </c>
      <c r="F237">
        <v>4.0389999999999997</v>
      </c>
      <c r="G237">
        <v>-0.33</v>
      </c>
    </row>
    <row r="238" spans="1:7" x14ac:dyDescent="0.2">
      <c r="A238" t="s">
        <v>501</v>
      </c>
      <c r="B238">
        <v>2.48</v>
      </c>
      <c r="C238">
        <v>-0.74</v>
      </c>
      <c r="E238" t="s">
        <v>502</v>
      </c>
      <c r="F238">
        <v>3.8319999999999999</v>
      </c>
      <c r="G238">
        <v>-0.33400000000000002</v>
      </c>
    </row>
    <row r="239" spans="1:7" x14ac:dyDescent="0.2">
      <c r="A239" t="s">
        <v>503</v>
      </c>
      <c r="B239">
        <v>2.31</v>
      </c>
      <c r="C239">
        <v>-0.8</v>
      </c>
      <c r="E239" t="s">
        <v>504</v>
      </c>
      <c r="F239">
        <v>3.8690000000000002</v>
      </c>
      <c r="G239">
        <v>-0.38500000000000001</v>
      </c>
    </row>
    <row r="240" spans="1:7" x14ac:dyDescent="0.2">
      <c r="A240" t="s">
        <v>505</v>
      </c>
      <c r="B240">
        <v>2.3450000000000002</v>
      </c>
      <c r="C240">
        <v>-0.96899999999999997</v>
      </c>
      <c r="E240" t="s">
        <v>506</v>
      </c>
      <c r="F240">
        <v>3.7810000000000001</v>
      </c>
      <c r="G240">
        <v>-0.28399999999999997</v>
      </c>
    </row>
    <row r="241" spans="1:7" x14ac:dyDescent="0.2">
      <c r="A241" t="s">
        <v>507</v>
      </c>
      <c r="B241">
        <v>2.3439999999999999</v>
      </c>
      <c r="C241">
        <v>-1.2569999999999999</v>
      </c>
      <c r="E241" t="s">
        <v>508</v>
      </c>
      <c r="F241">
        <v>3.758</v>
      </c>
      <c r="G241">
        <v>-0.43</v>
      </c>
    </row>
    <row r="242" spans="1:7" x14ac:dyDescent="0.2">
      <c r="A242" t="s">
        <v>509</v>
      </c>
      <c r="B242">
        <v>2.3410000000000002</v>
      </c>
      <c r="C242">
        <v>-0.97</v>
      </c>
      <c r="E242" t="s">
        <v>510</v>
      </c>
      <c r="F242">
        <v>3.7050000000000001</v>
      </c>
      <c r="G242">
        <v>-0.53</v>
      </c>
    </row>
    <row r="243" spans="1:7" x14ac:dyDescent="0.2">
      <c r="A243" t="s">
        <v>511</v>
      </c>
      <c r="B243">
        <v>2.319</v>
      </c>
      <c r="C243">
        <v>-0.71099999999999997</v>
      </c>
      <c r="E243" t="s">
        <v>512</v>
      </c>
      <c r="F243">
        <v>3.637</v>
      </c>
      <c r="G243">
        <v>-0.85599999999999998</v>
      </c>
    </row>
    <row r="244" spans="1:7" x14ac:dyDescent="0.2">
      <c r="A244" t="s">
        <v>513</v>
      </c>
      <c r="B244">
        <v>2.101</v>
      </c>
      <c r="C244">
        <v>-0.54</v>
      </c>
      <c r="E244" t="s">
        <v>514</v>
      </c>
      <c r="F244">
        <v>3.5960000000000001</v>
      </c>
      <c r="G244">
        <v>-0.69299999999999995</v>
      </c>
    </row>
    <row r="245" spans="1:7" x14ac:dyDescent="0.2">
      <c r="A245" t="s">
        <v>515</v>
      </c>
      <c r="B245">
        <v>2.1150000000000002</v>
      </c>
      <c r="C245">
        <v>-1.1499999999999999</v>
      </c>
      <c r="E245" t="s">
        <v>516</v>
      </c>
      <c r="F245">
        <v>3.4740000000000002</v>
      </c>
      <c r="G245">
        <v>-1.046</v>
      </c>
    </row>
    <row r="246" spans="1:7" x14ac:dyDescent="0.2">
      <c r="A246" t="s">
        <v>517</v>
      </c>
      <c r="B246">
        <v>2.3180000000000001</v>
      </c>
      <c r="C246">
        <v>-1.22</v>
      </c>
      <c r="E246" t="s">
        <v>518</v>
      </c>
      <c r="F246">
        <v>3.5950000000000002</v>
      </c>
      <c r="G246">
        <v>-1.07</v>
      </c>
    </row>
    <row r="247" spans="1:7" x14ac:dyDescent="0.2">
      <c r="A247" t="s">
        <v>519</v>
      </c>
      <c r="B247">
        <v>2.5139999999999998</v>
      </c>
      <c r="C247">
        <v>-1.56</v>
      </c>
      <c r="E247" t="s">
        <v>520</v>
      </c>
      <c r="F247">
        <v>3.742</v>
      </c>
      <c r="G247">
        <v>-1.1779999999999999</v>
      </c>
    </row>
    <row r="248" spans="1:7" x14ac:dyDescent="0.2">
      <c r="A248" t="s">
        <v>521</v>
      </c>
      <c r="B248">
        <v>2.391</v>
      </c>
      <c r="C248">
        <v>-1.4990000000000001</v>
      </c>
      <c r="E248" t="s">
        <v>522</v>
      </c>
      <c r="F248">
        <v>3.7210000000000001</v>
      </c>
      <c r="G248">
        <v>-1.133</v>
      </c>
    </row>
    <row r="249" spans="1:7" x14ac:dyDescent="0.2">
      <c r="A249" t="s">
        <v>523</v>
      </c>
      <c r="B249">
        <v>2.448</v>
      </c>
      <c r="C249">
        <v>-1.27</v>
      </c>
      <c r="E249" t="s">
        <v>524</v>
      </c>
      <c r="F249">
        <v>3.8340000000000001</v>
      </c>
      <c r="G249">
        <v>-1.07</v>
      </c>
    </row>
    <row r="250" spans="1:7" x14ac:dyDescent="0.2">
      <c r="A250" t="s">
        <v>525</v>
      </c>
      <c r="B250">
        <v>2.4529999999999998</v>
      </c>
      <c r="C250">
        <v>-0.74</v>
      </c>
      <c r="E250" t="s">
        <v>526</v>
      </c>
      <c r="F250">
        <v>3.83</v>
      </c>
      <c r="G250">
        <v>-1.093</v>
      </c>
    </row>
    <row r="251" spans="1:7" x14ac:dyDescent="0.2">
      <c r="A251" t="s">
        <v>527</v>
      </c>
      <c r="B251">
        <v>2.3450000000000002</v>
      </c>
      <c r="C251">
        <v>-0.42299999999999999</v>
      </c>
      <c r="E251" t="s">
        <v>528</v>
      </c>
      <c r="F251">
        <v>3.74</v>
      </c>
      <c r="G251">
        <v>-1.19</v>
      </c>
    </row>
    <row r="252" spans="1:7" x14ac:dyDescent="0.2">
      <c r="A252" t="s">
        <v>529</v>
      </c>
      <c r="B252">
        <v>2.3149999999999999</v>
      </c>
      <c r="C252">
        <v>-0.51</v>
      </c>
      <c r="E252" t="s">
        <v>530</v>
      </c>
      <c r="F252">
        <v>3.786</v>
      </c>
      <c r="G252">
        <v>-0.78400000000000003</v>
      </c>
    </row>
    <row r="253" spans="1:7" x14ac:dyDescent="0.2">
      <c r="A253" t="s">
        <v>531</v>
      </c>
      <c r="B253">
        <v>2.2000000000000002</v>
      </c>
      <c r="C253">
        <v>-0.69099999999999995</v>
      </c>
      <c r="E253" t="s">
        <v>532</v>
      </c>
      <c r="F253">
        <v>3.839</v>
      </c>
      <c r="G253">
        <v>-0.81200000000000006</v>
      </c>
    </row>
    <row r="254" spans="1:7" x14ac:dyDescent="0.2">
      <c r="A254" t="s">
        <v>533</v>
      </c>
      <c r="B254">
        <v>2.39</v>
      </c>
      <c r="C254">
        <v>-0.82</v>
      </c>
      <c r="E254" t="s">
        <v>534</v>
      </c>
      <c r="F254">
        <v>3.8860000000000001</v>
      </c>
      <c r="G254">
        <v>-0.56999999999999995</v>
      </c>
    </row>
    <row r="255" spans="1:7" x14ac:dyDescent="0.2">
      <c r="A255" t="s">
        <v>535</v>
      </c>
      <c r="B255">
        <v>2.363</v>
      </c>
      <c r="C255">
        <v>-0.84</v>
      </c>
      <c r="E255" t="s">
        <v>536</v>
      </c>
      <c r="F255">
        <v>3.835</v>
      </c>
      <c r="G255">
        <v>-0.76800000000000002</v>
      </c>
    </row>
    <row r="256" spans="1:7" x14ac:dyDescent="0.2">
      <c r="A256" t="s">
        <v>537</v>
      </c>
      <c r="B256">
        <v>2.3450000000000002</v>
      </c>
      <c r="C256">
        <v>-1.1140000000000001</v>
      </c>
      <c r="E256" t="s">
        <v>538</v>
      </c>
      <c r="F256">
        <v>3.879</v>
      </c>
      <c r="G256">
        <v>-0.68500000000000005</v>
      </c>
    </row>
    <row r="257" spans="1:7" x14ac:dyDescent="0.2">
      <c r="A257" t="s">
        <v>539</v>
      </c>
      <c r="B257">
        <v>2.488</v>
      </c>
      <c r="C257">
        <v>-1.62</v>
      </c>
      <c r="E257" t="s">
        <v>540</v>
      </c>
      <c r="F257">
        <v>3.8420000000000001</v>
      </c>
      <c r="G257">
        <v>-0.34799999999999998</v>
      </c>
    </row>
    <row r="258" spans="1:7" x14ac:dyDescent="0.2">
      <c r="A258" t="s">
        <v>541</v>
      </c>
      <c r="B258">
        <v>2.27</v>
      </c>
      <c r="C258">
        <v>-1.1120000000000001</v>
      </c>
      <c r="E258" t="s">
        <v>542</v>
      </c>
      <c r="F258">
        <v>3.9039999999999999</v>
      </c>
      <c r="G258">
        <v>-0.36099999999999999</v>
      </c>
    </row>
    <row r="259" spans="1:7" x14ac:dyDescent="0.2">
      <c r="A259" t="s">
        <v>543</v>
      </c>
      <c r="B259">
        <v>2.3050000000000002</v>
      </c>
      <c r="C259">
        <v>-0.5</v>
      </c>
      <c r="E259" t="s">
        <v>544</v>
      </c>
      <c r="F259">
        <v>4.0019999999999998</v>
      </c>
      <c r="G259">
        <v>-0.3</v>
      </c>
    </row>
    <row r="260" spans="1:7" x14ac:dyDescent="0.2">
      <c r="A260" t="s">
        <v>545</v>
      </c>
      <c r="B260">
        <v>2.2389999999999999</v>
      </c>
      <c r="C260">
        <v>-0.68</v>
      </c>
      <c r="E260" t="s">
        <v>546</v>
      </c>
      <c r="F260">
        <v>4.0110000000000001</v>
      </c>
      <c r="G260">
        <v>0.27900000000000003</v>
      </c>
    </row>
    <row r="261" spans="1:7" x14ac:dyDescent="0.2">
      <c r="A261" t="s">
        <v>547</v>
      </c>
      <c r="B261">
        <v>2.2400000000000002</v>
      </c>
      <c r="C261">
        <v>-0.45</v>
      </c>
      <c r="E261" t="s">
        <v>548</v>
      </c>
      <c r="F261">
        <v>3.95</v>
      </c>
      <c r="G261">
        <v>-0.17100000000000001</v>
      </c>
    </row>
    <row r="262" spans="1:7" x14ac:dyDescent="0.2">
      <c r="A262" t="s">
        <v>549</v>
      </c>
      <c r="B262">
        <v>2.23</v>
      </c>
      <c r="C262">
        <v>-0.75</v>
      </c>
      <c r="E262" t="s">
        <v>550</v>
      </c>
      <c r="F262">
        <v>3.9489999999999998</v>
      </c>
      <c r="G262">
        <v>0.05</v>
      </c>
    </row>
    <row r="263" spans="1:7" x14ac:dyDescent="0.2">
      <c r="A263" t="s">
        <v>551</v>
      </c>
      <c r="B263">
        <v>2.1890000000000001</v>
      </c>
      <c r="C263">
        <v>-1.17</v>
      </c>
      <c r="E263" t="s">
        <v>552</v>
      </c>
      <c r="F263">
        <v>3.8490000000000002</v>
      </c>
      <c r="G263">
        <v>-0.28000000000000003</v>
      </c>
    </row>
    <row r="264" spans="1:7" x14ac:dyDescent="0.2">
      <c r="A264" t="s">
        <v>553</v>
      </c>
      <c r="B264">
        <v>2.323</v>
      </c>
      <c r="C264">
        <v>-0.54</v>
      </c>
      <c r="E264" t="s">
        <v>554</v>
      </c>
      <c r="F264">
        <v>3.6960000000000002</v>
      </c>
      <c r="G264">
        <v>-0.25</v>
      </c>
    </row>
    <row r="265" spans="1:7" x14ac:dyDescent="0.2">
      <c r="A265" t="s">
        <v>555</v>
      </c>
      <c r="B265">
        <v>2.4020000000000001</v>
      </c>
      <c r="C265">
        <v>-0.22</v>
      </c>
      <c r="E265" t="s">
        <v>556</v>
      </c>
      <c r="F265">
        <v>3.6739999999999999</v>
      </c>
      <c r="G265">
        <v>-0.52100000000000002</v>
      </c>
    </row>
    <row r="266" spans="1:7" x14ac:dyDescent="0.2">
      <c r="A266" t="s">
        <v>557</v>
      </c>
      <c r="B266">
        <v>2.2730000000000001</v>
      </c>
      <c r="C266">
        <v>-0.26</v>
      </c>
      <c r="E266" t="s">
        <v>558</v>
      </c>
      <c r="F266">
        <v>3.6640000000000001</v>
      </c>
      <c r="G266">
        <v>-0.6</v>
      </c>
    </row>
    <row r="267" spans="1:7" x14ac:dyDescent="0.2">
      <c r="A267" t="s">
        <v>559</v>
      </c>
      <c r="B267">
        <v>2.5449999999999999</v>
      </c>
      <c r="C267">
        <v>-0.75</v>
      </c>
      <c r="E267" t="s">
        <v>560</v>
      </c>
      <c r="F267">
        <v>3.222</v>
      </c>
      <c r="G267">
        <v>-0.83</v>
      </c>
    </row>
    <row r="268" spans="1:7" x14ac:dyDescent="0.2">
      <c r="A268" t="s">
        <v>561</v>
      </c>
      <c r="B268">
        <v>2.468</v>
      </c>
      <c r="C268">
        <v>-0.97799999999999998</v>
      </c>
      <c r="E268" t="s">
        <v>562</v>
      </c>
      <c r="F268">
        <v>3.6160000000000001</v>
      </c>
      <c r="G268">
        <v>-0.83</v>
      </c>
    </row>
    <row r="269" spans="1:7" x14ac:dyDescent="0.2">
      <c r="A269" t="s">
        <v>563</v>
      </c>
      <c r="B269">
        <v>2.5169999999999999</v>
      </c>
      <c r="C269">
        <v>-0.81</v>
      </c>
      <c r="E269" t="s">
        <v>564</v>
      </c>
      <c r="F269">
        <v>3.5960000000000001</v>
      </c>
      <c r="G269">
        <v>-0.92500000000000004</v>
      </c>
    </row>
    <row r="270" spans="1:7" x14ac:dyDescent="0.2">
      <c r="A270" t="s">
        <v>565</v>
      </c>
      <c r="B270">
        <v>2.4449999999999998</v>
      </c>
      <c r="C270">
        <v>-0.20499999999999999</v>
      </c>
      <c r="E270" t="s">
        <v>566</v>
      </c>
      <c r="F270">
        <v>3.5840000000000001</v>
      </c>
      <c r="G270">
        <v>-0.68</v>
      </c>
    </row>
    <row r="271" spans="1:7" x14ac:dyDescent="0.2">
      <c r="A271" t="s">
        <v>567</v>
      </c>
      <c r="B271">
        <v>2.323</v>
      </c>
      <c r="C271">
        <v>-0.56499999999999995</v>
      </c>
      <c r="E271" t="s">
        <v>568</v>
      </c>
      <c r="F271">
        <v>3.4950000000000001</v>
      </c>
      <c r="G271">
        <v>-0.91900000000000004</v>
      </c>
    </row>
    <row r="272" spans="1:7" x14ac:dyDescent="0.2">
      <c r="A272" t="s">
        <v>569</v>
      </c>
      <c r="B272">
        <v>2.3570000000000002</v>
      </c>
      <c r="C272">
        <v>-0.96</v>
      </c>
      <c r="E272" t="s">
        <v>570</v>
      </c>
      <c r="F272">
        <v>3.4609999999999999</v>
      </c>
      <c r="G272">
        <v>-0.72299999999999998</v>
      </c>
    </row>
    <row r="273" spans="1:7" x14ac:dyDescent="0.2">
      <c r="A273" t="s">
        <v>571</v>
      </c>
      <c r="B273">
        <v>2.2829999999999999</v>
      </c>
      <c r="C273">
        <v>-1.038</v>
      </c>
      <c r="E273" t="s">
        <v>572</v>
      </c>
      <c r="F273">
        <v>3.6760000000000002</v>
      </c>
      <c r="G273">
        <v>-0.85199999999999998</v>
      </c>
    </row>
    <row r="274" spans="1:7" x14ac:dyDescent="0.2">
      <c r="A274" t="s">
        <v>573</v>
      </c>
      <c r="B274">
        <v>2.2770000000000001</v>
      </c>
      <c r="C274">
        <v>-1.1950000000000001</v>
      </c>
      <c r="E274" t="s">
        <v>574</v>
      </c>
      <c r="F274">
        <v>3.5310000000000001</v>
      </c>
      <c r="G274">
        <v>-0.81299999999999994</v>
      </c>
    </row>
    <row r="275" spans="1:7" x14ac:dyDescent="0.2">
      <c r="A275" t="s">
        <v>575</v>
      </c>
      <c r="B275">
        <v>2.2530000000000001</v>
      </c>
      <c r="C275">
        <v>-1.02</v>
      </c>
      <c r="E275" t="s">
        <v>576</v>
      </c>
      <c r="F275">
        <v>3.6389999999999998</v>
      </c>
      <c r="G275">
        <v>-0.73</v>
      </c>
    </row>
    <row r="276" spans="1:7" x14ac:dyDescent="0.2">
      <c r="A276" t="s">
        <v>577</v>
      </c>
      <c r="B276">
        <v>2.351</v>
      </c>
      <c r="C276">
        <v>-0.432</v>
      </c>
      <c r="E276" t="s">
        <v>578</v>
      </c>
      <c r="F276">
        <v>3.7250000000000001</v>
      </c>
      <c r="G276">
        <v>-0.66</v>
      </c>
    </row>
    <row r="277" spans="1:7" x14ac:dyDescent="0.2">
      <c r="A277" t="s">
        <v>579</v>
      </c>
      <c r="B277">
        <v>2.17</v>
      </c>
      <c r="C277">
        <v>-0.76</v>
      </c>
      <c r="E277" t="s">
        <v>580</v>
      </c>
      <c r="F277">
        <v>3.6739999999999999</v>
      </c>
      <c r="G277">
        <v>-0.68</v>
      </c>
    </row>
    <row r="278" spans="1:7" x14ac:dyDescent="0.2">
      <c r="A278" t="s">
        <v>581</v>
      </c>
      <c r="B278">
        <v>2.2469999999999999</v>
      </c>
      <c r="C278">
        <v>-0.72</v>
      </c>
      <c r="E278" t="s">
        <v>582</v>
      </c>
      <c r="F278">
        <v>3.7669999999999999</v>
      </c>
      <c r="G278">
        <v>-0.28000000000000003</v>
      </c>
    </row>
    <row r="279" spans="1:7" x14ac:dyDescent="0.2">
      <c r="A279" t="s">
        <v>583</v>
      </c>
      <c r="B279">
        <v>2.38</v>
      </c>
      <c r="C279">
        <v>-0.77</v>
      </c>
      <c r="E279" t="s">
        <v>584</v>
      </c>
      <c r="F279">
        <v>3.7349999999999999</v>
      </c>
      <c r="G279">
        <v>-0.33300000000000002</v>
      </c>
    </row>
    <row r="280" spans="1:7" x14ac:dyDescent="0.2">
      <c r="A280" t="s">
        <v>585</v>
      </c>
      <c r="B280">
        <v>2.5150000000000001</v>
      </c>
      <c r="C280">
        <v>-0.39</v>
      </c>
      <c r="E280" t="s">
        <v>586</v>
      </c>
      <c r="F280">
        <v>3.8</v>
      </c>
      <c r="G280">
        <v>-9.8000000000000004E-2</v>
      </c>
    </row>
    <row r="281" spans="1:7" x14ac:dyDescent="0.2">
      <c r="A281" t="s">
        <v>587</v>
      </c>
      <c r="B281">
        <v>2.4</v>
      </c>
      <c r="C281">
        <v>-0.28799999999999998</v>
      </c>
      <c r="E281" t="s">
        <v>588</v>
      </c>
      <c r="F281">
        <v>3.74</v>
      </c>
      <c r="G281">
        <v>-0.13900000000000001</v>
      </c>
    </row>
    <row r="282" spans="1:7" x14ac:dyDescent="0.2">
      <c r="A282" t="s">
        <v>589</v>
      </c>
      <c r="B282">
        <v>2.202</v>
      </c>
      <c r="C282">
        <v>-0.92</v>
      </c>
      <c r="E282" t="s">
        <v>590</v>
      </c>
      <c r="F282">
        <v>3.6349999999999998</v>
      </c>
      <c r="G282">
        <v>-0.28000000000000003</v>
      </c>
    </row>
    <row r="283" spans="1:7" x14ac:dyDescent="0.2">
      <c r="A283" t="s">
        <v>591</v>
      </c>
      <c r="B283">
        <v>2.4119999999999999</v>
      </c>
      <c r="C283">
        <v>-0.91</v>
      </c>
      <c r="E283" t="s">
        <v>592</v>
      </c>
      <c r="F283">
        <v>3.798</v>
      </c>
      <c r="G283">
        <v>-5.0999999999999997E-2</v>
      </c>
    </row>
    <row r="284" spans="1:7" x14ac:dyDescent="0.2">
      <c r="A284" t="s">
        <v>593</v>
      </c>
      <c r="E284" t="s">
        <v>594</v>
      </c>
      <c r="F284">
        <v>3.8010000000000002</v>
      </c>
      <c r="G284">
        <v>-0.23</v>
      </c>
    </row>
    <row r="285" spans="1:7" x14ac:dyDescent="0.2">
      <c r="A285" t="s">
        <v>595</v>
      </c>
      <c r="B285">
        <v>2.431</v>
      </c>
      <c r="C285">
        <v>-0.23</v>
      </c>
      <c r="E285" t="s">
        <v>596</v>
      </c>
      <c r="F285">
        <v>3.6869999999999998</v>
      </c>
      <c r="G285">
        <v>-7.6999999999999999E-2</v>
      </c>
    </row>
    <row r="286" spans="1:7" x14ac:dyDescent="0.2">
      <c r="A286" t="s">
        <v>597</v>
      </c>
      <c r="B286">
        <v>2.33</v>
      </c>
      <c r="C286">
        <v>-0.45</v>
      </c>
      <c r="E286" t="s">
        <v>598</v>
      </c>
      <c r="F286">
        <v>3.7</v>
      </c>
      <c r="G286">
        <v>-0.224</v>
      </c>
    </row>
    <row r="287" spans="1:7" x14ac:dyDescent="0.2">
      <c r="A287" t="s">
        <v>599</v>
      </c>
      <c r="B287">
        <v>2.2400000000000002</v>
      </c>
      <c r="C287">
        <v>-0.76</v>
      </c>
      <c r="E287" t="s">
        <v>600</v>
      </c>
      <c r="F287">
        <v>3.63</v>
      </c>
      <c r="G287">
        <v>-0.34200000000000003</v>
      </c>
    </row>
    <row r="288" spans="1:7" x14ac:dyDescent="0.2">
      <c r="A288" t="s">
        <v>601</v>
      </c>
      <c r="B288">
        <v>2.4</v>
      </c>
      <c r="C288">
        <v>-0.66500000000000004</v>
      </c>
      <c r="E288" t="s">
        <v>602</v>
      </c>
      <c r="F288">
        <v>3.5880000000000001</v>
      </c>
      <c r="G288">
        <v>0.04</v>
      </c>
    </row>
    <row r="289" spans="1:7" x14ac:dyDescent="0.2">
      <c r="A289" t="s">
        <v>603</v>
      </c>
      <c r="B289">
        <v>2.363</v>
      </c>
      <c r="C289">
        <v>-0.64700000000000002</v>
      </c>
      <c r="E289" t="s">
        <v>604</v>
      </c>
      <c r="F289">
        <v>3.5979999999999999</v>
      </c>
      <c r="G289">
        <v>-0.502</v>
      </c>
    </row>
    <row r="290" spans="1:7" x14ac:dyDescent="0.2">
      <c r="A290" t="s">
        <v>605</v>
      </c>
      <c r="B290">
        <v>2.3319999999999999</v>
      </c>
      <c r="C290">
        <v>-0.81</v>
      </c>
      <c r="E290" t="s">
        <v>606</v>
      </c>
      <c r="F290">
        <v>3.4990000000000001</v>
      </c>
      <c r="G290">
        <v>-0.31</v>
      </c>
    </row>
    <row r="291" spans="1:7" x14ac:dyDescent="0.2">
      <c r="A291" t="s">
        <v>607</v>
      </c>
      <c r="B291">
        <v>2.3250000000000002</v>
      </c>
      <c r="C291">
        <v>-0.68700000000000006</v>
      </c>
      <c r="E291" t="s">
        <v>608</v>
      </c>
      <c r="F291">
        <v>3.552</v>
      </c>
      <c r="G291">
        <v>-0.64</v>
      </c>
    </row>
    <row r="292" spans="1:7" x14ac:dyDescent="0.2">
      <c r="A292" t="s">
        <v>609</v>
      </c>
      <c r="B292">
        <v>2.2240000000000002</v>
      </c>
      <c r="C292">
        <v>-0.78</v>
      </c>
      <c r="E292" t="s">
        <v>610</v>
      </c>
      <c r="F292">
        <v>3.6219999999999999</v>
      </c>
      <c r="G292">
        <v>-0.504</v>
      </c>
    </row>
    <row r="293" spans="1:7" x14ac:dyDescent="0.2">
      <c r="A293" t="s">
        <v>611</v>
      </c>
      <c r="B293">
        <v>2.2120000000000002</v>
      </c>
      <c r="C293">
        <v>-0.89</v>
      </c>
      <c r="E293" t="s">
        <v>612</v>
      </c>
      <c r="F293">
        <v>3.4980000000000002</v>
      </c>
      <c r="G293">
        <v>-0.72899999999999998</v>
      </c>
    </row>
    <row r="294" spans="1:7" x14ac:dyDescent="0.2">
      <c r="A294" t="s">
        <v>613</v>
      </c>
      <c r="B294">
        <v>2.3559999999999999</v>
      </c>
      <c r="C294">
        <v>-0.60799999999999998</v>
      </c>
      <c r="E294" t="s">
        <v>614</v>
      </c>
      <c r="F294">
        <v>3.45</v>
      </c>
      <c r="G294">
        <v>-0.79800000000000004</v>
      </c>
    </row>
    <row r="295" spans="1:7" x14ac:dyDescent="0.2">
      <c r="A295" t="s">
        <v>615</v>
      </c>
      <c r="B295">
        <v>2.2210000000000001</v>
      </c>
      <c r="C295">
        <v>-0.51800000000000002</v>
      </c>
      <c r="E295" t="s">
        <v>616</v>
      </c>
      <c r="F295">
        <v>3.5590000000000002</v>
      </c>
      <c r="G295">
        <v>-0.90300000000000002</v>
      </c>
    </row>
    <row r="296" spans="1:7" x14ac:dyDescent="0.2">
      <c r="A296" t="s">
        <v>617</v>
      </c>
      <c r="B296">
        <v>2.097</v>
      </c>
      <c r="C296">
        <v>-0.70899999999999996</v>
      </c>
      <c r="E296" t="s">
        <v>618</v>
      </c>
      <c r="F296">
        <v>3.6549999999999998</v>
      </c>
      <c r="G296">
        <v>-0.77600000000000002</v>
      </c>
    </row>
    <row r="297" spans="1:7" x14ac:dyDescent="0.2">
      <c r="A297" t="s">
        <v>619</v>
      </c>
      <c r="B297">
        <v>2.2290000000000001</v>
      </c>
      <c r="C297">
        <v>-1.129</v>
      </c>
      <c r="E297" t="s">
        <v>620</v>
      </c>
      <c r="F297">
        <v>3.73</v>
      </c>
      <c r="G297">
        <v>-1.0389999999999999</v>
      </c>
    </row>
    <row r="298" spans="1:7" x14ac:dyDescent="0.2">
      <c r="A298" t="s">
        <v>621</v>
      </c>
      <c r="B298">
        <v>2.27</v>
      </c>
      <c r="C298">
        <v>-0.65</v>
      </c>
      <c r="E298" t="s">
        <v>622</v>
      </c>
      <c r="F298">
        <v>3.673</v>
      </c>
      <c r="G298">
        <v>-1.0169999999999999</v>
      </c>
    </row>
    <row r="299" spans="1:7" x14ac:dyDescent="0.2">
      <c r="A299" t="s">
        <v>623</v>
      </c>
      <c r="B299">
        <v>2.1560000000000001</v>
      </c>
      <c r="C299">
        <v>-0.84</v>
      </c>
      <c r="E299" t="s">
        <v>624</v>
      </c>
      <c r="F299">
        <v>3.7450000000000001</v>
      </c>
      <c r="G299">
        <v>-0.81699999999999995</v>
      </c>
    </row>
    <row r="300" spans="1:7" x14ac:dyDescent="0.2">
      <c r="A300" t="s">
        <v>625</v>
      </c>
      <c r="B300">
        <v>2.2000000000000002</v>
      </c>
      <c r="C300">
        <v>-0.15</v>
      </c>
      <c r="E300" t="s">
        <v>626</v>
      </c>
      <c r="F300">
        <v>3.8140000000000001</v>
      </c>
      <c r="G300">
        <v>-0.84099999999999997</v>
      </c>
    </row>
    <row r="301" spans="1:7" x14ac:dyDescent="0.2">
      <c r="A301" t="s">
        <v>627</v>
      </c>
      <c r="B301">
        <v>2.141</v>
      </c>
      <c r="C301">
        <v>-0.43</v>
      </c>
      <c r="E301" t="s">
        <v>628</v>
      </c>
      <c r="F301">
        <v>3.5830000000000002</v>
      </c>
      <c r="G301">
        <v>-0.72</v>
      </c>
    </row>
    <row r="302" spans="1:7" x14ac:dyDescent="0.2">
      <c r="A302" t="s">
        <v>629</v>
      </c>
      <c r="B302">
        <v>2.117</v>
      </c>
      <c r="C302">
        <v>-0.56999999999999995</v>
      </c>
      <c r="E302" t="s">
        <v>630</v>
      </c>
      <c r="F302">
        <v>3.7149999999999999</v>
      </c>
      <c r="G302">
        <v>-0.66</v>
      </c>
    </row>
    <row r="303" spans="1:7" x14ac:dyDescent="0.2">
      <c r="A303" t="s">
        <v>631</v>
      </c>
      <c r="B303">
        <v>2.0129999999999999</v>
      </c>
      <c r="C303">
        <v>-1.05</v>
      </c>
      <c r="E303" t="s">
        <v>632</v>
      </c>
      <c r="F303">
        <v>3.69</v>
      </c>
      <c r="G303">
        <v>-0.46</v>
      </c>
    </row>
    <row r="304" spans="1:7" x14ac:dyDescent="0.2">
      <c r="A304" t="s">
        <v>633</v>
      </c>
      <c r="B304">
        <v>2.2679999999999998</v>
      </c>
      <c r="C304">
        <v>-0.68</v>
      </c>
      <c r="E304" t="s">
        <v>634</v>
      </c>
      <c r="F304">
        <v>3.71</v>
      </c>
      <c r="G304">
        <v>-0.55600000000000005</v>
      </c>
    </row>
    <row r="305" spans="1:7" x14ac:dyDescent="0.2">
      <c r="A305" t="s">
        <v>635</v>
      </c>
      <c r="B305">
        <v>2.2210000000000001</v>
      </c>
      <c r="C305">
        <v>-0.62</v>
      </c>
      <c r="E305" t="s">
        <v>636</v>
      </c>
      <c r="F305">
        <v>3.7189999999999999</v>
      </c>
      <c r="G305">
        <v>-0.65</v>
      </c>
    </row>
    <row r="306" spans="1:7" x14ac:dyDescent="0.2">
      <c r="A306" t="s">
        <v>637</v>
      </c>
      <c r="B306">
        <v>2.1360000000000001</v>
      </c>
      <c r="C306">
        <v>-0.91</v>
      </c>
      <c r="E306" t="s">
        <v>638</v>
      </c>
      <c r="F306">
        <v>3.7690000000000001</v>
      </c>
      <c r="G306">
        <v>-0.36</v>
      </c>
    </row>
    <row r="307" spans="1:7" x14ac:dyDescent="0.2">
      <c r="A307" t="s">
        <v>639</v>
      </c>
      <c r="B307">
        <v>2.2919999999999998</v>
      </c>
      <c r="C307">
        <v>-0.88</v>
      </c>
      <c r="E307" t="s">
        <v>640</v>
      </c>
      <c r="F307">
        <v>3.774</v>
      </c>
      <c r="G307">
        <v>-0.59</v>
      </c>
    </row>
    <row r="308" spans="1:7" x14ac:dyDescent="0.2">
      <c r="A308" t="s">
        <v>641</v>
      </c>
      <c r="B308">
        <v>2.3250000000000002</v>
      </c>
      <c r="C308">
        <v>-0.48</v>
      </c>
      <c r="E308" t="s">
        <v>642</v>
      </c>
      <c r="F308">
        <v>3.7679999999999998</v>
      </c>
      <c r="G308">
        <v>-0.29099999999999998</v>
      </c>
    </row>
    <row r="309" spans="1:7" x14ac:dyDescent="0.2">
      <c r="A309" t="s">
        <v>643</v>
      </c>
      <c r="B309">
        <v>2.206</v>
      </c>
      <c r="C309">
        <v>-0.74</v>
      </c>
      <c r="E309" t="s">
        <v>644</v>
      </c>
      <c r="F309">
        <v>3.8759999999999999</v>
      </c>
      <c r="G309">
        <v>-0.27700000000000002</v>
      </c>
    </row>
    <row r="310" spans="1:7" x14ac:dyDescent="0.2">
      <c r="A310" t="s">
        <v>645</v>
      </c>
      <c r="B310">
        <v>2.2170000000000001</v>
      </c>
      <c r="C310">
        <v>-0.7</v>
      </c>
      <c r="E310" t="s">
        <v>646</v>
      </c>
      <c r="F310">
        <v>3.859</v>
      </c>
      <c r="G310">
        <v>-0.17</v>
      </c>
    </row>
    <row r="311" spans="1:7" x14ac:dyDescent="0.2">
      <c r="E311" t="s">
        <v>647</v>
      </c>
    </row>
    <row r="312" spans="1:7" x14ac:dyDescent="0.2">
      <c r="E312" t="s">
        <v>648</v>
      </c>
      <c r="F312">
        <v>3.8490000000000002</v>
      </c>
      <c r="G312">
        <v>-0.09</v>
      </c>
    </row>
    <row r="313" spans="1:7" x14ac:dyDescent="0.2">
      <c r="E313" t="s">
        <v>649</v>
      </c>
      <c r="F313">
        <v>3.8119999999999998</v>
      </c>
      <c r="G313">
        <v>-0.30499999999999999</v>
      </c>
    </row>
    <row r="314" spans="1:7" x14ac:dyDescent="0.2">
      <c r="E314" t="s">
        <v>650</v>
      </c>
      <c r="F314">
        <v>3.79</v>
      </c>
      <c r="G314">
        <v>-0.29199999999999998</v>
      </c>
    </row>
    <row r="315" spans="1:7" x14ac:dyDescent="0.2">
      <c r="E315" t="s">
        <v>651</v>
      </c>
      <c r="F315">
        <v>3.7040000000000002</v>
      </c>
      <c r="G315">
        <v>-0.27800000000000002</v>
      </c>
    </row>
    <row r="316" spans="1:7" x14ac:dyDescent="0.2">
      <c r="E316" t="s">
        <v>652</v>
      </c>
      <c r="F316">
        <v>3.6339999999999999</v>
      </c>
      <c r="G316">
        <v>-0.48</v>
      </c>
    </row>
    <row r="317" spans="1:7" x14ac:dyDescent="0.2">
      <c r="E317" t="s">
        <v>653</v>
      </c>
      <c r="F317">
        <v>3.6240000000000001</v>
      </c>
      <c r="G317">
        <v>-0.68</v>
      </c>
    </row>
    <row r="318" spans="1:7" x14ac:dyDescent="0.2">
      <c r="E318" t="s">
        <v>654</v>
      </c>
      <c r="F318">
        <v>3.62</v>
      </c>
      <c r="G318">
        <v>-0.42699999999999999</v>
      </c>
    </row>
    <row r="319" spans="1:7" x14ac:dyDescent="0.2">
      <c r="E319" t="s">
        <v>655</v>
      </c>
      <c r="F319">
        <v>3.6240000000000001</v>
      </c>
      <c r="G319">
        <v>-0.72499999999999998</v>
      </c>
    </row>
    <row r="320" spans="1:7" x14ac:dyDescent="0.2">
      <c r="E320" t="s">
        <v>656</v>
      </c>
      <c r="F320">
        <v>3.6920000000000002</v>
      </c>
      <c r="G320">
        <v>-0.6</v>
      </c>
    </row>
    <row r="321" spans="5:7" x14ac:dyDescent="0.2">
      <c r="E321" t="s">
        <v>657</v>
      </c>
      <c r="F321">
        <v>3.5950000000000002</v>
      </c>
      <c r="G321">
        <v>-0.62</v>
      </c>
    </row>
    <row r="322" spans="5:7" x14ac:dyDescent="0.2">
      <c r="E322" t="s">
        <v>658</v>
      </c>
      <c r="F322">
        <v>3.5209999999999999</v>
      </c>
      <c r="G322">
        <v>-0.64</v>
      </c>
    </row>
    <row r="323" spans="5:7" x14ac:dyDescent="0.2">
      <c r="E323" t="s">
        <v>659</v>
      </c>
      <c r="F323">
        <v>3.5409999999999999</v>
      </c>
      <c r="G323">
        <v>-0.87</v>
      </c>
    </row>
    <row r="324" spans="5:7" x14ac:dyDescent="0.2">
      <c r="E324" t="s">
        <v>660</v>
      </c>
      <c r="F324">
        <v>3.5110000000000001</v>
      </c>
      <c r="G324">
        <v>-0.8</v>
      </c>
    </row>
    <row r="325" spans="5:7" x14ac:dyDescent="0.2">
      <c r="E325" t="s">
        <v>661</v>
      </c>
      <c r="F325">
        <v>3.4729999999999999</v>
      </c>
      <c r="G325">
        <v>-1.01</v>
      </c>
    </row>
    <row r="326" spans="5:7" x14ac:dyDescent="0.2">
      <c r="E326" t="s">
        <v>662</v>
      </c>
      <c r="F326">
        <v>3.3860000000000001</v>
      </c>
      <c r="G326">
        <v>-0.86699999999999999</v>
      </c>
    </row>
    <row r="327" spans="5:7" x14ac:dyDescent="0.2">
      <c r="E327" t="s">
        <v>663</v>
      </c>
      <c r="F327">
        <v>3.42</v>
      </c>
      <c r="G327">
        <v>-0.93</v>
      </c>
    </row>
    <row r="328" spans="5:7" x14ac:dyDescent="0.2">
      <c r="E328" t="s">
        <v>664</v>
      </c>
      <c r="F328">
        <v>3.37</v>
      </c>
      <c r="G328">
        <v>-0.93</v>
      </c>
    </row>
    <row r="329" spans="5:7" x14ac:dyDescent="0.2">
      <c r="E329" t="s">
        <v>665</v>
      </c>
      <c r="F329">
        <v>3.456</v>
      </c>
      <c r="G329">
        <v>-1.089</v>
      </c>
    </row>
    <row r="330" spans="5:7" x14ac:dyDescent="0.2">
      <c r="E330" t="s">
        <v>666</v>
      </c>
      <c r="F330">
        <v>3.5470000000000002</v>
      </c>
      <c r="G330">
        <v>-0.83899999999999997</v>
      </c>
    </row>
    <row r="331" spans="5:7" x14ac:dyDescent="0.2">
      <c r="E331" t="s">
        <v>667</v>
      </c>
      <c r="F331">
        <v>3.5619999999999998</v>
      </c>
      <c r="G331">
        <v>-1.1559999999999999</v>
      </c>
    </row>
    <row r="332" spans="5:7" x14ac:dyDescent="0.2">
      <c r="E332" t="s">
        <v>668</v>
      </c>
      <c r="F332">
        <v>3.5019999999999998</v>
      </c>
      <c r="G332">
        <v>-0.96299999999999997</v>
      </c>
    </row>
    <row r="333" spans="5:7" x14ac:dyDescent="0.2">
      <c r="E333" t="s">
        <v>669</v>
      </c>
      <c r="F333">
        <v>3.52</v>
      </c>
      <c r="G333">
        <v>-0.94699999999999995</v>
      </c>
    </row>
    <row r="334" spans="5:7" x14ac:dyDescent="0.2">
      <c r="E334" t="s">
        <v>670</v>
      </c>
      <c r="F334">
        <v>3.64</v>
      </c>
      <c r="G334">
        <v>-0.90900000000000003</v>
      </c>
    </row>
    <row r="335" spans="5:7" x14ac:dyDescent="0.2">
      <c r="E335" t="s">
        <v>671</v>
      </c>
      <c r="F335">
        <v>3.58</v>
      </c>
      <c r="G335">
        <v>-0.88</v>
      </c>
    </row>
    <row r="336" spans="5:7" x14ac:dyDescent="0.2">
      <c r="E336" t="s">
        <v>672</v>
      </c>
      <c r="F336">
        <v>3.7189999999999999</v>
      </c>
      <c r="G336">
        <v>-0.59</v>
      </c>
    </row>
    <row r="337" spans="5:7" x14ac:dyDescent="0.2">
      <c r="E337" t="s">
        <v>673</v>
      </c>
      <c r="F337">
        <v>3.7330000000000001</v>
      </c>
      <c r="G337">
        <v>-0.73</v>
      </c>
    </row>
    <row r="338" spans="5:7" x14ac:dyDescent="0.2">
      <c r="E338" t="s">
        <v>674</v>
      </c>
      <c r="F338">
        <v>3.71</v>
      </c>
      <c r="G338">
        <v>-0.61799999999999999</v>
      </c>
    </row>
    <row r="339" spans="5:7" x14ac:dyDescent="0.2">
      <c r="E339" t="s">
        <v>675</v>
      </c>
      <c r="F339">
        <v>3.718</v>
      </c>
      <c r="G339">
        <v>-0.27</v>
      </c>
    </row>
    <row r="340" spans="5:7" x14ac:dyDescent="0.2">
      <c r="E340" t="s">
        <v>676</v>
      </c>
      <c r="F340">
        <v>3.7810000000000001</v>
      </c>
      <c r="G340">
        <v>-0.30399999999999999</v>
      </c>
    </row>
    <row r="341" spans="5:7" x14ac:dyDescent="0.2">
      <c r="E341" t="s">
        <v>677</v>
      </c>
      <c r="F341">
        <v>3.794</v>
      </c>
      <c r="G341">
        <v>-0.11600000000000001</v>
      </c>
    </row>
    <row r="342" spans="5:7" x14ac:dyDescent="0.2">
      <c r="E342" t="s">
        <v>678</v>
      </c>
      <c r="F342">
        <v>3.8250000000000002</v>
      </c>
      <c r="G342">
        <v>-0.18</v>
      </c>
    </row>
    <row r="343" spans="5:7" x14ac:dyDescent="0.2">
      <c r="E343" t="s">
        <v>679</v>
      </c>
      <c r="F343">
        <v>3.87</v>
      </c>
      <c r="G343">
        <v>-0.33900000000000002</v>
      </c>
    </row>
    <row r="344" spans="5:7" x14ac:dyDescent="0.2">
      <c r="E344" t="s">
        <v>680</v>
      </c>
      <c r="F344">
        <v>3.8050000000000002</v>
      </c>
      <c r="G344">
        <v>-0.06</v>
      </c>
    </row>
    <row r="345" spans="5:7" x14ac:dyDescent="0.2">
      <c r="E345" t="s">
        <v>681</v>
      </c>
      <c r="F345">
        <v>3.8940000000000001</v>
      </c>
      <c r="G345">
        <v>-0.19700000000000001</v>
      </c>
    </row>
    <row r="346" spans="5:7" x14ac:dyDescent="0.2">
      <c r="E346" t="s">
        <v>682</v>
      </c>
      <c r="F346">
        <v>3.85</v>
      </c>
      <c r="G346">
        <v>5.7000000000000002E-2</v>
      </c>
    </row>
    <row r="347" spans="5:7" x14ac:dyDescent="0.2">
      <c r="E347" t="s">
        <v>683</v>
      </c>
      <c r="F347">
        <v>3.7149999999999999</v>
      </c>
      <c r="G347">
        <v>-5.1999999999999998E-2</v>
      </c>
    </row>
    <row r="348" spans="5:7" x14ac:dyDescent="0.2">
      <c r="E348" t="s">
        <v>684</v>
      </c>
      <c r="F348">
        <v>3.7010000000000001</v>
      </c>
      <c r="G348">
        <v>-0.21</v>
      </c>
    </row>
    <row r="349" spans="5:7" x14ac:dyDescent="0.2">
      <c r="E349" t="s">
        <v>685</v>
      </c>
      <c r="F349">
        <v>3.681</v>
      </c>
      <c r="G349">
        <v>-0.28100000000000003</v>
      </c>
    </row>
    <row r="350" spans="5:7" x14ac:dyDescent="0.2">
      <c r="E350" t="s">
        <v>686</v>
      </c>
      <c r="F350">
        <v>3.54</v>
      </c>
      <c r="G350">
        <v>-0.39</v>
      </c>
    </row>
    <row r="351" spans="5:7" x14ac:dyDescent="0.2">
      <c r="E351" t="s">
        <v>687</v>
      </c>
      <c r="F351">
        <v>3.5430000000000001</v>
      </c>
      <c r="G351">
        <v>-0.37</v>
      </c>
    </row>
    <row r="352" spans="5:7" x14ac:dyDescent="0.2">
      <c r="E352" t="s">
        <v>688</v>
      </c>
      <c r="F352">
        <v>3.5070000000000001</v>
      </c>
      <c r="G352">
        <v>-0.65</v>
      </c>
    </row>
    <row r="353" spans="5:7" x14ac:dyDescent="0.2">
      <c r="E353" t="s">
        <v>689</v>
      </c>
      <c r="F353">
        <v>3.5390000000000001</v>
      </c>
      <c r="G353">
        <v>-0.87</v>
      </c>
    </row>
    <row r="354" spans="5:7" x14ac:dyDescent="0.2">
      <c r="E354" t="s">
        <v>690</v>
      </c>
      <c r="F354">
        <v>3.327</v>
      </c>
      <c r="G354">
        <v>-0.85199999999999998</v>
      </c>
    </row>
    <row r="355" spans="5:7" x14ac:dyDescent="0.2">
      <c r="E355" t="s">
        <v>691</v>
      </c>
      <c r="F355">
        <v>3.2759999999999998</v>
      </c>
      <c r="G355">
        <v>-1.1240000000000001</v>
      </c>
    </row>
    <row r="356" spans="5:7" x14ac:dyDescent="0.2">
      <c r="E356" t="s">
        <v>692</v>
      </c>
      <c r="F356">
        <v>3.5249999999999999</v>
      </c>
      <c r="G356">
        <v>-0.91600000000000004</v>
      </c>
    </row>
    <row r="357" spans="5:7" x14ac:dyDescent="0.2">
      <c r="E357" t="s">
        <v>693</v>
      </c>
      <c r="F357">
        <v>3.4550000000000001</v>
      </c>
      <c r="G357">
        <v>-1.385</v>
      </c>
    </row>
    <row r="358" spans="5:7" x14ac:dyDescent="0.2">
      <c r="E358" t="s">
        <v>694</v>
      </c>
      <c r="F358">
        <v>3.5310000000000001</v>
      </c>
      <c r="G358">
        <v>-1.38</v>
      </c>
    </row>
    <row r="359" spans="5:7" x14ac:dyDescent="0.2">
      <c r="E359" t="s">
        <v>695</v>
      </c>
      <c r="F359">
        <v>3.4550000000000001</v>
      </c>
      <c r="G359">
        <v>-1.1599999999999999</v>
      </c>
    </row>
    <row r="360" spans="5:7" x14ac:dyDescent="0.2">
      <c r="E360" t="s">
        <v>696</v>
      </c>
      <c r="F360">
        <v>3.51</v>
      </c>
      <c r="G360">
        <v>-1.2230000000000001</v>
      </c>
    </row>
    <row r="361" spans="5:7" x14ac:dyDescent="0.2">
      <c r="E361" t="s">
        <v>697</v>
      </c>
      <c r="F361">
        <v>3.484</v>
      </c>
      <c r="G361">
        <v>-1.2749999999999999</v>
      </c>
    </row>
    <row r="362" spans="5:7" x14ac:dyDescent="0.2">
      <c r="E362" t="s">
        <v>698</v>
      </c>
      <c r="F362">
        <v>3.516</v>
      </c>
      <c r="G362">
        <v>-1.1080000000000001</v>
      </c>
    </row>
    <row r="363" spans="5:7" x14ac:dyDescent="0.2">
      <c r="E363" t="s">
        <v>699</v>
      </c>
      <c r="F363">
        <v>3.5649999999999999</v>
      </c>
      <c r="G363">
        <v>-1.1100000000000001</v>
      </c>
    </row>
    <row r="364" spans="5:7" x14ac:dyDescent="0.2">
      <c r="E364" t="s">
        <v>700</v>
      </c>
      <c r="F364">
        <v>3.649</v>
      </c>
      <c r="G364">
        <v>-0.92700000000000005</v>
      </c>
    </row>
    <row r="365" spans="5:7" x14ac:dyDescent="0.2">
      <c r="E365" t="s">
        <v>701</v>
      </c>
      <c r="F365">
        <v>3.5859999999999999</v>
      </c>
      <c r="G365">
        <v>-1.0329999999999999</v>
      </c>
    </row>
    <row r="366" spans="5:7" x14ac:dyDescent="0.2">
      <c r="E366" t="s">
        <v>702</v>
      </c>
      <c r="F366">
        <v>3.617</v>
      </c>
      <c r="G366">
        <v>-0.70199999999999996</v>
      </c>
    </row>
    <row r="367" spans="5:7" x14ac:dyDescent="0.2">
      <c r="E367" t="s">
        <v>703</v>
      </c>
      <c r="F367">
        <v>3.56</v>
      </c>
      <c r="G367">
        <v>-0.77900000000000003</v>
      </c>
    </row>
    <row r="368" spans="5:7" x14ac:dyDescent="0.2">
      <c r="E368" t="s">
        <v>704</v>
      </c>
      <c r="F368">
        <v>3.5830000000000002</v>
      </c>
      <c r="G368">
        <v>-0.88</v>
      </c>
    </row>
    <row r="369" spans="5:7" x14ac:dyDescent="0.2">
      <c r="E369" t="s">
        <v>705</v>
      </c>
      <c r="F369">
        <v>3.536</v>
      </c>
      <c r="G369">
        <v>-0.72299999999999998</v>
      </c>
    </row>
    <row r="370" spans="5:7" x14ac:dyDescent="0.2">
      <c r="E370" t="s">
        <v>706</v>
      </c>
      <c r="F370">
        <v>3.66</v>
      </c>
      <c r="G370">
        <v>-0.72699999999999998</v>
      </c>
    </row>
    <row r="371" spans="5:7" x14ac:dyDescent="0.2">
      <c r="E371" t="s">
        <v>707</v>
      </c>
      <c r="F371">
        <v>3.61</v>
      </c>
      <c r="G371">
        <v>-0.72</v>
      </c>
    </row>
    <row r="372" spans="5:7" x14ac:dyDescent="0.2">
      <c r="E372" t="s">
        <v>708</v>
      </c>
      <c r="F372">
        <v>3.6349999999999998</v>
      </c>
      <c r="G372">
        <v>-0.65</v>
      </c>
    </row>
    <row r="373" spans="5:7" x14ac:dyDescent="0.2">
      <c r="E373" t="s">
        <v>709</v>
      </c>
      <c r="F373">
        <v>3.6560000000000001</v>
      </c>
      <c r="G373">
        <v>-0.46100000000000002</v>
      </c>
    </row>
    <row r="374" spans="5:7" x14ac:dyDescent="0.2">
      <c r="E374" t="s">
        <v>710</v>
      </c>
      <c r="F374">
        <v>3.69</v>
      </c>
      <c r="G374">
        <v>-0.51</v>
      </c>
    </row>
    <row r="375" spans="5:7" x14ac:dyDescent="0.2">
      <c r="E375" t="s">
        <v>711</v>
      </c>
      <c r="F375">
        <v>3.794</v>
      </c>
      <c r="G375">
        <v>-0.158</v>
      </c>
    </row>
    <row r="376" spans="5:7" x14ac:dyDescent="0.2">
      <c r="E376" t="s">
        <v>712</v>
      </c>
      <c r="F376">
        <v>3.7810000000000001</v>
      </c>
      <c r="G376">
        <v>-0.19700000000000001</v>
      </c>
    </row>
    <row r="377" spans="5:7" x14ac:dyDescent="0.2">
      <c r="E377" t="s">
        <v>713</v>
      </c>
      <c r="F377">
        <v>3.714</v>
      </c>
      <c r="G377">
        <v>-0.39100000000000001</v>
      </c>
    </row>
    <row r="378" spans="5:7" x14ac:dyDescent="0.2">
      <c r="E378" t="s">
        <v>714</v>
      </c>
      <c r="F378">
        <v>3.7919999999999998</v>
      </c>
      <c r="G378">
        <v>-0.27</v>
      </c>
    </row>
    <row r="379" spans="5:7" x14ac:dyDescent="0.2">
      <c r="E379" t="s">
        <v>715</v>
      </c>
      <c r="F379">
        <v>3.3530000000000002</v>
      </c>
      <c r="G379">
        <v>-0.46400000000000002</v>
      </c>
    </row>
    <row r="380" spans="5:7" x14ac:dyDescent="0.2">
      <c r="E380" t="s">
        <v>716</v>
      </c>
      <c r="F380">
        <v>3.7149999999999999</v>
      </c>
      <c r="G380">
        <v>-0.442</v>
      </c>
    </row>
    <row r="381" spans="5:7" x14ac:dyDescent="0.2">
      <c r="E381" t="s">
        <v>717</v>
      </c>
      <c r="F381">
        <v>3.7410000000000001</v>
      </c>
      <c r="G381">
        <v>-0.54</v>
      </c>
    </row>
    <row r="382" spans="5:7" x14ac:dyDescent="0.2">
      <c r="E382" t="s">
        <v>718</v>
      </c>
      <c r="F382">
        <v>3.58</v>
      </c>
      <c r="G382">
        <v>-0.89</v>
      </c>
    </row>
    <row r="383" spans="5:7" x14ac:dyDescent="0.2">
      <c r="E383" t="s">
        <v>719</v>
      </c>
      <c r="F383">
        <v>3.82</v>
      </c>
      <c r="G383">
        <v>-0.29899999999999999</v>
      </c>
    </row>
    <row r="384" spans="5:7" x14ac:dyDescent="0.2">
      <c r="E384" t="s">
        <v>720</v>
      </c>
      <c r="F384">
        <v>3.7839999999999998</v>
      </c>
      <c r="G384">
        <v>-0.247</v>
      </c>
    </row>
    <row r="385" spans="5:7" x14ac:dyDescent="0.2">
      <c r="E385" t="s">
        <v>721</v>
      </c>
      <c r="F385">
        <v>3.7490000000000001</v>
      </c>
      <c r="G385">
        <v>-0.17</v>
      </c>
    </row>
    <row r="386" spans="5:7" x14ac:dyDescent="0.2">
      <c r="E386" t="s">
        <v>722</v>
      </c>
      <c r="F386">
        <v>3.6779999999999999</v>
      </c>
      <c r="G386">
        <v>-0.5</v>
      </c>
    </row>
    <row r="387" spans="5:7" x14ac:dyDescent="0.2">
      <c r="E387" t="s">
        <v>723</v>
      </c>
      <c r="F387">
        <v>3.6659999999999999</v>
      </c>
      <c r="G387">
        <v>-0.6</v>
      </c>
    </row>
    <row r="388" spans="5:7" x14ac:dyDescent="0.2">
      <c r="E388" t="s">
        <v>724</v>
      </c>
      <c r="F388">
        <v>3.621</v>
      </c>
      <c r="G388">
        <v>-0.97199999999999998</v>
      </c>
    </row>
    <row r="389" spans="5:7" x14ac:dyDescent="0.2">
      <c r="E389" t="s">
        <v>725</v>
      </c>
      <c r="F389">
        <v>3.44</v>
      </c>
      <c r="G389">
        <v>-1.137</v>
      </c>
    </row>
    <row r="390" spans="5:7" x14ac:dyDescent="0.2">
      <c r="E390" t="s">
        <v>726</v>
      </c>
      <c r="F390">
        <v>3.4809999999999999</v>
      </c>
      <c r="G390">
        <v>-1.1000000000000001</v>
      </c>
    </row>
    <row r="391" spans="5:7" x14ac:dyDescent="0.2">
      <c r="E391" t="s">
        <v>727</v>
      </c>
      <c r="F391">
        <v>3.383</v>
      </c>
      <c r="G391">
        <v>-1.1819999999999999</v>
      </c>
    </row>
    <row r="392" spans="5:7" x14ac:dyDescent="0.2">
      <c r="E392" t="s">
        <v>728</v>
      </c>
      <c r="F392">
        <v>3.38</v>
      </c>
      <c r="G392">
        <v>-1.1359999999999999</v>
      </c>
    </row>
    <row r="393" spans="5:7" x14ac:dyDescent="0.2">
      <c r="E393" t="s">
        <v>729</v>
      </c>
      <c r="F393">
        <v>3.3519999999999999</v>
      </c>
      <c r="G393">
        <v>-1.08</v>
      </c>
    </row>
    <row r="394" spans="5:7" x14ac:dyDescent="0.2">
      <c r="E394" t="s">
        <v>730</v>
      </c>
      <c r="F394">
        <v>3.488</v>
      </c>
      <c r="G394">
        <v>-1.3720000000000001</v>
      </c>
    </row>
    <row r="395" spans="5:7" x14ac:dyDescent="0.2">
      <c r="E395" t="s">
        <v>731</v>
      </c>
      <c r="F395">
        <v>3.5979999999999999</v>
      </c>
      <c r="G395">
        <v>-1.0589999999999999</v>
      </c>
    </row>
    <row r="396" spans="5:7" x14ac:dyDescent="0.2">
      <c r="E396" t="s">
        <v>732</v>
      </c>
      <c r="F396">
        <v>3.524</v>
      </c>
      <c r="G396">
        <v>-1.02</v>
      </c>
    </row>
    <row r="397" spans="5:7" x14ac:dyDescent="0.2">
      <c r="E397" t="s">
        <v>733</v>
      </c>
      <c r="F397">
        <v>3.589</v>
      </c>
      <c r="G397">
        <v>-0.96</v>
      </c>
    </row>
    <row r="398" spans="5:7" x14ac:dyDescent="0.2">
      <c r="E398" t="s">
        <v>734</v>
      </c>
      <c r="F398">
        <v>3.5550000000000002</v>
      </c>
      <c r="G398">
        <v>-0.77300000000000002</v>
      </c>
    </row>
    <row r="399" spans="5:7" x14ac:dyDescent="0.2">
      <c r="E399" t="s">
        <v>735</v>
      </c>
      <c r="F399">
        <v>3.5630000000000002</v>
      </c>
      <c r="G399">
        <v>-0.84899999999999998</v>
      </c>
    </row>
    <row r="400" spans="5:7" x14ac:dyDescent="0.2">
      <c r="E400" t="s">
        <v>736</v>
      </c>
      <c r="F400">
        <v>3.5910000000000002</v>
      </c>
      <c r="G400">
        <v>-1.073</v>
      </c>
    </row>
    <row r="401" spans="5:7" x14ac:dyDescent="0.2">
      <c r="E401" t="s">
        <v>737</v>
      </c>
      <c r="F401">
        <v>3.5289999999999999</v>
      </c>
      <c r="G401">
        <v>-0.999</v>
      </c>
    </row>
    <row r="402" spans="5:7" x14ac:dyDescent="0.2">
      <c r="E402" t="s">
        <v>738</v>
      </c>
      <c r="F402">
        <v>3.6469999999999998</v>
      </c>
      <c r="G402">
        <v>-0.91500000000000004</v>
      </c>
    </row>
    <row r="403" spans="5:7" x14ac:dyDescent="0.2">
      <c r="E403" t="s">
        <v>739</v>
      </c>
      <c r="F403">
        <v>3.6869999999999998</v>
      </c>
      <c r="G403">
        <v>-0.86</v>
      </c>
    </row>
    <row r="404" spans="5:7" x14ac:dyDescent="0.2">
      <c r="E404" t="s">
        <v>740</v>
      </c>
      <c r="F404">
        <v>3.5870000000000002</v>
      </c>
      <c r="G404">
        <v>-0.67200000000000004</v>
      </c>
    </row>
    <row r="405" spans="5:7" x14ac:dyDescent="0.2">
      <c r="E405" t="s">
        <v>741</v>
      </c>
      <c r="F405">
        <v>3.726</v>
      </c>
      <c r="G405">
        <v>-0.66</v>
      </c>
    </row>
    <row r="406" spans="5:7" x14ac:dyDescent="0.2">
      <c r="E406" t="s">
        <v>742</v>
      </c>
      <c r="F406">
        <v>3.661</v>
      </c>
      <c r="G406">
        <v>-0.60199999999999998</v>
      </c>
    </row>
    <row r="407" spans="5:7" x14ac:dyDescent="0.2">
      <c r="E407" t="s">
        <v>743</v>
      </c>
      <c r="F407">
        <v>3.7559999999999998</v>
      </c>
      <c r="G407">
        <v>-0.51400000000000001</v>
      </c>
    </row>
    <row r="408" spans="5:7" x14ac:dyDescent="0.2">
      <c r="E408" t="s">
        <v>744</v>
      </c>
      <c r="F408">
        <v>3.7050000000000001</v>
      </c>
      <c r="G408">
        <v>-0.73</v>
      </c>
    </row>
    <row r="409" spans="5:7" x14ac:dyDescent="0.2">
      <c r="E409" t="s">
        <v>745</v>
      </c>
      <c r="F409">
        <v>3.8319999999999999</v>
      </c>
      <c r="G409">
        <v>-0.5</v>
      </c>
    </row>
    <row r="410" spans="5:7" x14ac:dyDescent="0.2">
      <c r="E410" t="s">
        <v>746</v>
      </c>
      <c r="F410">
        <v>3.8530000000000002</v>
      </c>
      <c r="G410">
        <v>-0.32</v>
      </c>
    </row>
    <row r="411" spans="5:7" x14ac:dyDescent="0.2">
      <c r="E411" t="s">
        <v>747</v>
      </c>
      <c r="F411">
        <v>3.9510000000000001</v>
      </c>
      <c r="G411">
        <v>-0.48</v>
      </c>
    </row>
    <row r="412" spans="5:7" x14ac:dyDescent="0.2">
      <c r="E412" t="s">
        <v>748</v>
      </c>
      <c r="F412">
        <v>3.863</v>
      </c>
      <c r="G412">
        <v>-0.54</v>
      </c>
    </row>
    <row r="413" spans="5:7" x14ac:dyDescent="0.2">
      <c r="E413" t="s">
        <v>749</v>
      </c>
      <c r="F413">
        <v>3.86</v>
      </c>
      <c r="G413">
        <v>-0.45200000000000001</v>
      </c>
    </row>
    <row r="414" spans="5:7" x14ac:dyDescent="0.2">
      <c r="E414" t="s">
        <v>750</v>
      </c>
      <c r="F414">
        <v>3.8279999999999998</v>
      </c>
      <c r="G414">
        <v>-0.23</v>
      </c>
    </row>
    <row r="415" spans="5:7" x14ac:dyDescent="0.2">
      <c r="E415" t="s">
        <v>751</v>
      </c>
      <c r="F415">
        <v>3.794</v>
      </c>
      <c r="G415">
        <v>-0.17</v>
      </c>
    </row>
    <row r="416" spans="5:7" x14ac:dyDescent="0.2">
      <c r="E416" t="s">
        <v>752</v>
      </c>
      <c r="F416">
        <v>3.7669999999999999</v>
      </c>
      <c r="G416">
        <v>-0.16</v>
      </c>
    </row>
    <row r="417" spans="5:7" x14ac:dyDescent="0.2">
      <c r="E417" t="s">
        <v>753</v>
      </c>
      <c r="F417">
        <v>3.7480000000000002</v>
      </c>
      <c r="G417">
        <v>-0.38400000000000001</v>
      </c>
    </row>
    <row r="418" spans="5:7" x14ac:dyDescent="0.2">
      <c r="E418" t="s">
        <v>754</v>
      </c>
      <c r="F418">
        <v>3.734</v>
      </c>
      <c r="G418">
        <v>-0.496</v>
      </c>
    </row>
    <row r="419" spans="5:7" x14ac:dyDescent="0.2">
      <c r="E419" t="s">
        <v>755</v>
      </c>
      <c r="F419">
        <v>3.7090000000000001</v>
      </c>
      <c r="G419">
        <v>-0.25</v>
      </c>
    </row>
    <row r="420" spans="5:7" x14ac:dyDescent="0.2">
      <c r="E420" t="s">
        <v>756</v>
      </c>
      <c r="F420">
        <v>3.64</v>
      </c>
      <c r="G420">
        <v>-0.56000000000000005</v>
      </c>
    </row>
    <row r="421" spans="5:7" x14ac:dyDescent="0.2">
      <c r="E421" t="s">
        <v>757</v>
      </c>
      <c r="F421">
        <v>3.6480000000000001</v>
      </c>
      <c r="G421">
        <v>-0.75700000000000001</v>
      </c>
    </row>
    <row r="422" spans="5:7" x14ac:dyDescent="0.2">
      <c r="E422" t="s">
        <v>758</v>
      </c>
      <c r="F422">
        <v>3.5019999999999998</v>
      </c>
      <c r="G422">
        <v>-0.625</v>
      </c>
    </row>
    <row r="423" spans="5:7" x14ac:dyDescent="0.2">
      <c r="E423" t="s">
        <v>759</v>
      </c>
      <c r="F423">
        <v>3.6339999999999999</v>
      </c>
      <c r="G423">
        <v>-0.57199999999999995</v>
      </c>
    </row>
    <row r="424" spans="5:7" x14ac:dyDescent="0.2">
      <c r="E424" t="s">
        <v>760</v>
      </c>
      <c r="F424">
        <v>3.6019999999999999</v>
      </c>
      <c r="G424">
        <v>-0.98199999999999998</v>
      </c>
    </row>
    <row r="425" spans="5:7" x14ac:dyDescent="0.2">
      <c r="E425" t="s">
        <v>761</v>
      </c>
      <c r="F425">
        <v>3.4540000000000002</v>
      </c>
      <c r="G425">
        <v>-0.89</v>
      </c>
    </row>
    <row r="426" spans="5:7" x14ac:dyDescent="0.2">
      <c r="E426" t="s">
        <v>762</v>
      </c>
      <c r="F426">
        <v>3.423</v>
      </c>
      <c r="G426">
        <v>-0.91100000000000003</v>
      </c>
    </row>
    <row r="427" spans="5:7" x14ac:dyDescent="0.2">
      <c r="E427" t="s">
        <v>763</v>
      </c>
      <c r="F427">
        <v>3.4180000000000001</v>
      </c>
      <c r="G427">
        <v>-0.86</v>
      </c>
    </row>
    <row r="428" spans="5:7" x14ac:dyDescent="0.2">
      <c r="E428" t="s">
        <v>764</v>
      </c>
      <c r="F428">
        <v>3.484</v>
      </c>
      <c r="G428">
        <v>-0.97599999999999998</v>
      </c>
    </row>
    <row r="429" spans="5:7" x14ac:dyDescent="0.2">
      <c r="E429" t="s">
        <v>765</v>
      </c>
      <c r="F429">
        <v>3.4820000000000002</v>
      </c>
      <c r="G429">
        <v>-1.27</v>
      </c>
    </row>
    <row r="430" spans="5:7" x14ac:dyDescent="0.2">
      <c r="E430" t="s">
        <v>766</v>
      </c>
      <c r="F430">
        <v>3.5249999999999999</v>
      </c>
      <c r="G430">
        <v>-0.85</v>
      </c>
    </row>
    <row r="431" spans="5:7" x14ac:dyDescent="0.2">
      <c r="E431" t="s">
        <v>767</v>
      </c>
      <c r="F431">
        <v>3.508</v>
      </c>
      <c r="G431">
        <v>-1.054</v>
      </c>
    </row>
    <row r="432" spans="5:7" x14ac:dyDescent="0.2">
      <c r="E432" t="s">
        <v>768</v>
      </c>
      <c r="F432">
        <v>3.7240000000000002</v>
      </c>
      <c r="G432">
        <v>-0.94699999999999995</v>
      </c>
    </row>
    <row r="433" spans="5:7" x14ac:dyDescent="0.2">
      <c r="E433" t="s">
        <v>769</v>
      </c>
      <c r="F433">
        <v>3.6110000000000002</v>
      </c>
      <c r="G433">
        <v>-0.89200000000000002</v>
      </c>
    </row>
    <row r="434" spans="5:7" x14ac:dyDescent="0.2">
      <c r="E434" t="s">
        <v>770</v>
      </c>
      <c r="F434">
        <v>3.649</v>
      </c>
      <c r="G434">
        <v>-0.84</v>
      </c>
    </row>
    <row r="435" spans="5:7" x14ac:dyDescent="0.2">
      <c r="E435" t="s">
        <v>771</v>
      </c>
      <c r="F435">
        <v>3.669</v>
      </c>
      <c r="G435">
        <v>-0.95399999999999996</v>
      </c>
    </row>
    <row r="436" spans="5:7" x14ac:dyDescent="0.2">
      <c r="E436" t="s">
        <v>772</v>
      </c>
      <c r="F436">
        <v>3.782</v>
      </c>
      <c r="G436">
        <v>-0.97799999999999998</v>
      </c>
    </row>
    <row r="437" spans="5:7" x14ac:dyDescent="0.2">
      <c r="E437" t="s">
        <v>773</v>
      </c>
      <c r="F437">
        <v>3.63</v>
      </c>
      <c r="G437">
        <v>-0.80100000000000005</v>
      </c>
    </row>
    <row r="438" spans="5:7" x14ac:dyDescent="0.2">
      <c r="E438" t="s">
        <v>774</v>
      </c>
      <c r="F438">
        <v>3.6379999999999999</v>
      </c>
      <c r="G438">
        <v>-0.97199999999999998</v>
      </c>
    </row>
    <row r="439" spans="5:7" x14ac:dyDescent="0.2">
      <c r="E439" t="s">
        <v>775</v>
      </c>
      <c r="F439">
        <v>3.6629999999999998</v>
      </c>
      <c r="G439">
        <v>-0.87</v>
      </c>
    </row>
    <row r="440" spans="5:7" x14ac:dyDescent="0.2">
      <c r="E440" t="s">
        <v>776</v>
      </c>
      <c r="F440">
        <v>3.6949999999999998</v>
      </c>
      <c r="G440">
        <v>-0.63</v>
      </c>
    </row>
    <row r="441" spans="5:7" x14ac:dyDescent="0.2">
      <c r="E441" t="s">
        <v>777</v>
      </c>
      <c r="F441">
        <v>3.702</v>
      </c>
      <c r="G441">
        <v>-0.80100000000000005</v>
      </c>
    </row>
    <row r="442" spans="5:7" x14ac:dyDescent="0.2">
      <c r="E442" t="s">
        <v>778</v>
      </c>
      <c r="F442">
        <v>3.7589999999999999</v>
      </c>
      <c r="G442">
        <v>-0.63</v>
      </c>
    </row>
    <row r="443" spans="5:7" x14ac:dyDescent="0.2">
      <c r="E443" t="s">
        <v>779</v>
      </c>
      <c r="F443">
        <v>3.7240000000000002</v>
      </c>
      <c r="G443">
        <v>-0.58599999999999997</v>
      </c>
    </row>
    <row r="444" spans="5:7" x14ac:dyDescent="0.2">
      <c r="E444" t="s">
        <v>780</v>
      </c>
      <c r="F444">
        <v>3.6880000000000002</v>
      </c>
      <c r="G444">
        <v>-0.55000000000000004</v>
      </c>
    </row>
    <row r="445" spans="5:7" x14ac:dyDescent="0.2">
      <c r="E445" t="s">
        <v>781</v>
      </c>
      <c r="F445">
        <v>3.7789999999999999</v>
      </c>
      <c r="G445">
        <v>-0.3</v>
      </c>
    </row>
    <row r="446" spans="5:7" x14ac:dyDescent="0.2">
      <c r="E446" t="s">
        <v>782</v>
      </c>
      <c r="F446">
        <v>3.8490000000000002</v>
      </c>
      <c r="G446">
        <v>-0.39800000000000002</v>
      </c>
    </row>
    <row r="447" spans="5:7" x14ac:dyDescent="0.2">
      <c r="E447" t="s">
        <v>783</v>
      </c>
      <c r="F447">
        <v>3.7469999999999999</v>
      </c>
      <c r="G447">
        <v>-0.26</v>
      </c>
    </row>
    <row r="448" spans="5:7" x14ac:dyDescent="0.2">
      <c r="E448" t="s">
        <v>784</v>
      </c>
      <c r="F448">
        <v>3.7839999999999998</v>
      </c>
      <c r="G448">
        <v>-0.22</v>
      </c>
    </row>
    <row r="449" spans="5:7" x14ac:dyDescent="0.2">
      <c r="E449" t="s">
        <v>785</v>
      </c>
      <c r="F449">
        <v>3.8380000000000001</v>
      </c>
      <c r="G449">
        <v>-0.23400000000000001</v>
      </c>
    </row>
    <row r="450" spans="5:7" x14ac:dyDescent="0.2">
      <c r="E450" t="s">
        <v>786</v>
      </c>
      <c r="F450">
        <v>3.7629999999999999</v>
      </c>
      <c r="G450">
        <v>-0.44800000000000001</v>
      </c>
    </row>
    <row r="451" spans="5:7" x14ac:dyDescent="0.2">
      <c r="E451" t="s">
        <v>787</v>
      </c>
      <c r="F451">
        <v>3.85</v>
      </c>
      <c r="G451">
        <v>-0.28000000000000003</v>
      </c>
    </row>
    <row r="452" spans="5:7" x14ac:dyDescent="0.2">
      <c r="E452" t="s">
        <v>788</v>
      </c>
      <c r="F452">
        <v>3.923</v>
      </c>
      <c r="G452">
        <v>-0.18</v>
      </c>
    </row>
    <row r="453" spans="5:7" x14ac:dyDescent="0.2">
      <c r="E453" t="s">
        <v>789</v>
      </c>
      <c r="F453">
        <v>3.8940000000000001</v>
      </c>
      <c r="G453">
        <v>-0.46800000000000003</v>
      </c>
    </row>
    <row r="454" spans="5:7" x14ac:dyDescent="0.2">
      <c r="E454" t="s">
        <v>790</v>
      </c>
      <c r="F454">
        <v>3.8479999999999999</v>
      </c>
      <c r="G454">
        <v>-0.11</v>
      </c>
    </row>
    <row r="455" spans="5:7" x14ac:dyDescent="0.2">
      <c r="E455" t="s">
        <v>791</v>
      </c>
      <c r="F455">
        <v>3.7869999999999999</v>
      </c>
      <c r="G455">
        <v>-0.35599999999999998</v>
      </c>
    </row>
    <row r="456" spans="5:7" x14ac:dyDescent="0.2">
      <c r="E456" t="s">
        <v>792</v>
      </c>
      <c r="F456">
        <v>3.7679999999999998</v>
      </c>
      <c r="G456">
        <v>-0.22900000000000001</v>
      </c>
    </row>
    <row r="457" spans="5:7" x14ac:dyDescent="0.2">
      <c r="E457" t="s">
        <v>793</v>
      </c>
      <c r="F457">
        <v>3.6720000000000002</v>
      </c>
      <c r="G457">
        <v>-0.35299999999999998</v>
      </c>
    </row>
    <row r="458" spans="5:7" x14ac:dyDescent="0.2">
      <c r="E458" t="s">
        <v>794</v>
      </c>
      <c r="F458">
        <v>3.6779999999999999</v>
      </c>
      <c r="G458">
        <v>-0.40400000000000003</v>
      </c>
    </row>
    <row r="459" spans="5:7" x14ac:dyDescent="0.2">
      <c r="E459" t="s">
        <v>795</v>
      </c>
      <c r="F459">
        <v>3.6</v>
      </c>
      <c r="G459">
        <v>-0.34</v>
      </c>
    </row>
    <row r="460" spans="5:7" x14ac:dyDescent="0.2">
      <c r="E460" t="s">
        <v>796</v>
      </c>
      <c r="F460">
        <v>3.593</v>
      </c>
      <c r="G460">
        <v>-0.88</v>
      </c>
    </row>
    <row r="461" spans="5:7" x14ac:dyDescent="0.2">
      <c r="E461" t="s">
        <v>797</v>
      </c>
      <c r="F461">
        <v>3.66</v>
      </c>
      <c r="G461">
        <v>-0.53</v>
      </c>
    </row>
    <row r="462" spans="5:7" x14ac:dyDescent="0.2">
      <c r="E462" t="s">
        <v>798</v>
      </c>
      <c r="F462">
        <v>3.6309999999999998</v>
      </c>
      <c r="G462">
        <v>-0.73299999999999998</v>
      </c>
    </row>
    <row r="463" spans="5:7" x14ac:dyDescent="0.2">
      <c r="E463" t="s">
        <v>799</v>
      </c>
      <c r="F463">
        <v>3.5870000000000002</v>
      </c>
      <c r="G463">
        <v>-0.51</v>
      </c>
    </row>
    <row r="464" spans="5:7" x14ac:dyDescent="0.2">
      <c r="E464" t="s">
        <v>800</v>
      </c>
      <c r="F464">
        <v>3.5680000000000001</v>
      </c>
      <c r="G464">
        <v>-0.66</v>
      </c>
    </row>
    <row r="465" spans="5:7" x14ac:dyDescent="0.2">
      <c r="E465" t="s">
        <v>801</v>
      </c>
      <c r="F465">
        <v>3.6230000000000002</v>
      </c>
      <c r="G465">
        <v>-0.79600000000000004</v>
      </c>
    </row>
    <row r="466" spans="5:7" x14ac:dyDescent="0.2">
      <c r="E466" t="s">
        <v>802</v>
      </c>
      <c r="F466">
        <v>3.5880000000000001</v>
      </c>
      <c r="G466">
        <v>-0.93899999999999995</v>
      </c>
    </row>
    <row r="467" spans="5:7" x14ac:dyDescent="0.2">
      <c r="E467" t="s">
        <v>803</v>
      </c>
      <c r="F467">
        <v>3.6669999999999998</v>
      </c>
      <c r="G467">
        <v>-0.88400000000000001</v>
      </c>
    </row>
    <row r="468" spans="5:7" x14ac:dyDescent="0.2">
      <c r="E468" t="s">
        <v>804</v>
      </c>
      <c r="F468">
        <v>3.5819999999999999</v>
      </c>
      <c r="G468">
        <v>-1.3129999999999999</v>
      </c>
    </row>
    <row r="469" spans="5:7" x14ac:dyDescent="0.2">
      <c r="E469" t="s">
        <v>805</v>
      </c>
      <c r="F469">
        <v>3.5750000000000002</v>
      </c>
      <c r="G469">
        <v>-0.76280000000000003</v>
      </c>
    </row>
    <row r="470" spans="5:7" x14ac:dyDescent="0.2">
      <c r="E470" t="s">
        <v>806</v>
      </c>
      <c r="F470">
        <v>3.6629999999999998</v>
      </c>
      <c r="G470">
        <v>-0.89400000000000002</v>
      </c>
    </row>
    <row r="471" spans="5:7" x14ac:dyDescent="0.2">
      <c r="E471" t="s">
        <v>807</v>
      </c>
      <c r="F471">
        <v>3.766</v>
      </c>
      <c r="G471">
        <v>-0.74</v>
      </c>
    </row>
    <row r="472" spans="5:7" x14ac:dyDescent="0.2">
      <c r="E472" t="s">
        <v>808</v>
      </c>
      <c r="F472">
        <v>3.7050000000000001</v>
      </c>
      <c r="G472">
        <v>-0.92</v>
      </c>
    </row>
    <row r="473" spans="5:7" x14ac:dyDescent="0.2">
      <c r="E473" t="s">
        <v>809</v>
      </c>
      <c r="F473">
        <v>3.64</v>
      </c>
      <c r="G473">
        <v>-0.95299999999999996</v>
      </c>
    </row>
    <row r="474" spans="5:7" x14ac:dyDescent="0.2">
      <c r="E474" t="s">
        <v>810</v>
      </c>
      <c r="F474">
        <v>3.6629999999999998</v>
      </c>
      <c r="G474">
        <v>-0.83799999999999997</v>
      </c>
    </row>
    <row r="475" spans="5:7" x14ac:dyDescent="0.2">
      <c r="E475" t="s">
        <v>811</v>
      </c>
      <c r="F475">
        <v>3.6269999999999998</v>
      </c>
      <c r="G475">
        <v>-0.72</v>
      </c>
    </row>
    <row r="476" spans="5:7" x14ac:dyDescent="0.2">
      <c r="E476" t="s">
        <v>812</v>
      </c>
      <c r="F476">
        <v>3.59</v>
      </c>
      <c r="G476">
        <v>-0.77</v>
      </c>
    </row>
    <row r="477" spans="5:7" x14ac:dyDescent="0.2">
      <c r="E477" t="s">
        <v>813</v>
      </c>
      <c r="F477">
        <v>3.61</v>
      </c>
      <c r="G477">
        <v>-0.85399999999999998</v>
      </c>
    </row>
    <row r="478" spans="5:7" x14ac:dyDescent="0.2">
      <c r="E478" t="s">
        <v>814</v>
      </c>
      <c r="F478">
        <v>3.67</v>
      </c>
      <c r="G478">
        <v>-0.54</v>
      </c>
    </row>
    <row r="479" spans="5:7" x14ac:dyDescent="0.2">
      <c r="E479" t="s">
        <v>815</v>
      </c>
      <c r="F479">
        <v>3.65</v>
      </c>
      <c r="G479">
        <v>-0.64</v>
      </c>
    </row>
    <row r="480" spans="5:7" x14ac:dyDescent="0.2">
      <c r="E480" t="s">
        <v>816</v>
      </c>
      <c r="F480">
        <v>3.621</v>
      </c>
      <c r="G480">
        <v>-0.70299999999999996</v>
      </c>
    </row>
  </sheetData>
  <mergeCells count="3">
    <mergeCell ref="A2:C2"/>
    <mergeCell ref="E2:G2"/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D2DE-7220-4B5C-96D3-91E9EDBB42BF}">
  <dimension ref="A1:F15"/>
  <sheetViews>
    <sheetView workbookViewId="0">
      <selection activeCell="F34" sqref="F34"/>
    </sheetView>
  </sheetViews>
  <sheetFormatPr baseColWidth="10" defaultColWidth="8.83203125" defaultRowHeight="15" x14ac:dyDescent="0.2"/>
  <cols>
    <col min="2" max="2" width="19.6640625" customWidth="1"/>
    <col min="3" max="3" width="1.6640625" customWidth="1"/>
    <col min="4" max="4" width="19.6640625" customWidth="1"/>
  </cols>
  <sheetData>
    <row r="1" spans="1:6" x14ac:dyDescent="0.2">
      <c r="B1" t="s">
        <v>821</v>
      </c>
      <c r="D1" t="s">
        <v>820</v>
      </c>
      <c r="F1" t="s">
        <v>819</v>
      </c>
    </row>
    <row r="2" spans="1:6" x14ac:dyDescent="0.2">
      <c r="A2" t="s">
        <v>5</v>
      </c>
      <c r="B2">
        <v>-1.3687500000000001</v>
      </c>
      <c r="D2">
        <v>-1.1862494374999997</v>
      </c>
      <c r="F2">
        <f t="shared" ref="F2:F13" si="0">B2-D2</f>
        <v>-0.18250056250000046</v>
      </c>
    </row>
    <row r="3" spans="1:6" x14ac:dyDescent="0.2">
      <c r="A3" t="s">
        <v>6</v>
      </c>
      <c r="B3">
        <v>-1.1790626874999997</v>
      </c>
      <c r="D3">
        <v>-0.92237068749999995</v>
      </c>
      <c r="F3">
        <f t="shared" si="0"/>
        <v>-0.2566919999999997</v>
      </c>
    </row>
    <row r="4" spans="1:6" x14ac:dyDescent="0.2">
      <c r="A4" t="s">
        <v>7</v>
      </c>
      <c r="B4">
        <v>-0.95958312500000009</v>
      </c>
      <c r="D4">
        <v>-0.68465787499999997</v>
      </c>
      <c r="F4">
        <f t="shared" si="0"/>
        <v>-0.27492525000000012</v>
      </c>
    </row>
    <row r="5" spans="1:6" x14ac:dyDescent="0.2">
      <c r="A5" t="s">
        <v>8</v>
      </c>
      <c r="B5">
        <v>-0.73282812500000005</v>
      </c>
      <c r="D5">
        <v>-0.40371931249999998</v>
      </c>
      <c r="F5">
        <f t="shared" si="0"/>
        <v>-0.32910881250000007</v>
      </c>
    </row>
    <row r="6" spans="1:6" x14ac:dyDescent="0.2">
      <c r="A6" t="s">
        <v>9</v>
      </c>
      <c r="B6">
        <v>-0.544875</v>
      </c>
      <c r="D6">
        <v>-0.36037534999999998</v>
      </c>
      <c r="F6">
        <f t="shared" si="0"/>
        <v>-0.18449965000000002</v>
      </c>
    </row>
    <row r="7" spans="1:6" x14ac:dyDescent="0.2">
      <c r="A7" t="s">
        <v>10</v>
      </c>
      <c r="B7">
        <v>-0.48008337499999998</v>
      </c>
      <c r="D7">
        <v>-0.24828136874999998</v>
      </c>
      <c r="F7">
        <f t="shared" si="0"/>
        <v>-0.23180200625</v>
      </c>
    </row>
    <row r="8" spans="1:6" x14ac:dyDescent="0.2">
      <c r="A8" t="s">
        <v>11</v>
      </c>
      <c r="B8">
        <v>-0.52211764705882358</v>
      </c>
      <c r="D8">
        <v>-0.28273541764705884</v>
      </c>
      <c r="F8">
        <f t="shared" si="0"/>
        <v>-0.23938222941176474</v>
      </c>
    </row>
    <row r="9" spans="1:6" x14ac:dyDescent="0.2">
      <c r="A9" t="s">
        <v>12</v>
      </c>
      <c r="B9">
        <v>-0.62235294117647044</v>
      </c>
      <c r="D9">
        <v>-0.42991056470588229</v>
      </c>
      <c r="F9">
        <f t="shared" si="0"/>
        <v>-0.19244237647058815</v>
      </c>
    </row>
    <row r="10" spans="1:6" x14ac:dyDescent="0.2">
      <c r="A10" t="s">
        <v>13</v>
      </c>
      <c r="B10">
        <v>-0.75921570588235265</v>
      </c>
      <c r="D10">
        <v>-0.57988176470588226</v>
      </c>
      <c r="F10">
        <f t="shared" si="0"/>
        <v>-0.17933394117647039</v>
      </c>
    </row>
    <row r="11" spans="1:6" x14ac:dyDescent="0.2">
      <c r="A11" t="s">
        <v>14</v>
      </c>
      <c r="B11">
        <v>-0.89404411764705882</v>
      </c>
      <c r="D11">
        <v>-0.76261705882352937</v>
      </c>
      <c r="F11">
        <f t="shared" si="0"/>
        <v>-0.13142705882352945</v>
      </c>
    </row>
    <row r="12" spans="1:6" x14ac:dyDescent="0.2">
      <c r="A12" t="s">
        <v>15</v>
      </c>
      <c r="B12">
        <v>-1.0174907647058824</v>
      </c>
      <c r="D12">
        <v>-0.88493147058823529</v>
      </c>
      <c r="F12">
        <f t="shared" si="0"/>
        <v>-0.13255929411764711</v>
      </c>
    </row>
    <row r="13" spans="1:6" x14ac:dyDescent="0.2">
      <c r="A13" t="s">
        <v>818</v>
      </c>
      <c r="B13">
        <v>-1.1495682352941177</v>
      </c>
      <c r="D13">
        <v>-0.92181288235294112</v>
      </c>
      <c r="F13">
        <f t="shared" si="0"/>
        <v>-0.22775535294117655</v>
      </c>
    </row>
    <row r="15" spans="1:6" x14ac:dyDescent="0.2">
      <c r="E15" t="s">
        <v>817</v>
      </c>
      <c r="F15">
        <f>AVERAGE(F2:F13)</f>
        <v>-0.21353571118259806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E98F-DB7B-427F-897E-90BEB6EA6115}">
  <dimension ref="A1:H363"/>
  <sheetViews>
    <sheetView tabSelected="1" zoomScaleNormal="100" workbookViewId="0">
      <selection activeCell="E27" sqref="E27"/>
    </sheetView>
  </sheetViews>
  <sheetFormatPr baseColWidth="10" defaultColWidth="8.83203125" defaultRowHeight="15" x14ac:dyDescent="0.2"/>
  <cols>
    <col min="1" max="1" width="21.83203125" customWidth="1"/>
    <col min="2" max="2" width="14.1640625" style="7" customWidth="1"/>
    <col min="3" max="3" width="17.1640625" customWidth="1"/>
    <col min="4" max="4" width="22.83203125" customWidth="1"/>
    <col min="5" max="5" width="25.6640625" customWidth="1"/>
  </cols>
  <sheetData>
    <row r="1" spans="1:8" ht="24" x14ac:dyDescent="0.2">
      <c r="A1" s="15" t="s">
        <v>825</v>
      </c>
      <c r="B1" s="15"/>
      <c r="F1" t="s">
        <v>826</v>
      </c>
      <c r="H1" t="s">
        <v>827</v>
      </c>
    </row>
    <row r="2" spans="1:8" x14ac:dyDescent="0.2">
      <c r="A2" s="5" t="s">
        <v>828</v>
      </c>
      <c r="B2" s="7" t="s">
        <v>829</v>
      </c>
      <c r="C2" t="s">
        <v>830</v>
      </c>
      <c r="D2" t="s">
        <v>831</v>
      </c>
      <c r="E2" t="s">
        <v>832</v>
      </c>
    </row>
    <row r="3" spans="1:8" x14ac:dyDescent="0.2">
      <c r="A3" s="2">
        <v>0</v>
      </c>
      <c r="B3">
        <v>-0.7</v>
      </c>
      <c r="E3" s="8"/>
    </row>
    <row r="4" spans="1:8" x14ac:dyDescent="0.2">
      <c r="A4" s="2">
        <v>8.3329999999999904E-2</v>
      </c>
      <c r="B4">
        <v>-0.66833299999999995</v>
      </c>
      <c r="E4" s="8"/>
    </row>
    <row r="5" spans="1:8" x14ac:dyDescent="0.2">
      <c r="A5" s="2">
        <v>0.1666700000000001</v>
      </c>
      <c r="B5">
        <v>-0.63666699999999998</v>
      </c>
      <c r="E5" s="8"/>
    </row>
    <row r="6" spans="1:8" x14ac:dyDescent="0.2">
      <c r="A6" s="2">
        <v>0.25</v>
      </c>
      <c r="B6">
        <v>-0.60499999999999998</v>
      </c>
      <c r="E6" s="8"/>
    </row>
    <row r="7" spans="1:8" x14ac:dyDescent="0.2">
      <c r="A7" s="2">
        <v>0.3333299999999999</v>
      </c>
      <c r="B7">
        <v>-0.44</v>
      </c>
      <c r="E7" s="8"/>
    </row>
    <row r="8" spans="1:8" x14ac:dyDescent="0.2">
      <c r="A8" s="2">
        <v>0.4166700000000001</v>
      </c>
      <c r="B8">
        <v>-0.27500000000000002</v>
      </c>
      <c r="E8" s="8"/>
    </row>
    <row r="9" spans="1:8" x14ac:dyDescent="0.2">
      <c r="A9" s="2">
        <v>0.5</v>
      </c>
      <c r="B9">
        <v>-0.11</v>
      </c>
      <c r="E9" s="8"/>
    </row>
    <row r="10" spans="1:8" x14ac:dyDescent="0.2">
      <c r="A10" s="2">
        <v>0.5833299999999999</v>
      </c>
      <c r="B10">
        <v>-0.27333299999999999</v>
      </c>
      <c r="E10" s="8"/>
    </row>
    <row r="11" spans="1:8" x14ac:dyDescent="0.2">
      <c r="A11" s="2">
        <v>0.6666700000000001</v>
      </c>
      <c r="B11">
        <v>-0.43666700000000003</v>
      </c>
      <c r="E11" s="8"/>
    </row>
    <row r="12" spans="1:8" x14ac:dyDescent="0.2">
      <c r="A12" s="2">
        <v>0.75</v>
      </c>
      <c r="B12">
        <v>-0.6</v>
      </c>
      <c r="E12" s="8"/>
    </row>
    <row r="13" spans="1:8" x14ac:dyDescent="0.2">
      <c r="A13" s="2">
        <v>0.8333299999999999</v>
      </c>
      <c r="B13">
        <v>-0.7</v>
      </c>
      <c r="E13" s="8"/>
    </row>
    <row r="14" spans="1:8" x14ac:dyDescent="0.2">
      <c r="A14" s="2">
        <v>0.9166700000000001</v>
      </c>
      <c r="B14">
        <v>-0.8</v>
      </c>
      <c r="E14" s="8"/>
    </row>
    <row r="15" spans="1:8" x14ac:dyDescent="0.2">
      <c r="A15" s="2">
        <v>1</v>
      </c>
      <c r="B15">
        <v>-0.9</v>
      </c>
      <c r="E15" s="8">
        <f>B15</f>
        <v>-0.9</v>
      </c>
      <c r="F15">
        <f>(-4.7619)*(E15-0.57)+19.1429</f>
        <v>26.142893000000001</v>
      </c>
    </row>
    <row r="16" spans="1:8" x14ac:dyDescent="0.2">
      <c r="A16" s="2">
        <v>1.0833300000000001</v>
      </c>
      <c r="B16">
        <v>-0.64</v>
      </c>
      <c r="E16" s="8">
        <f t="shared" ref="E16:E74" si="0">B16</f>
        <v>-0.64</v>
      </c>
      <c r="F16">
        <f t="shared" ref="F16:F79" si="1">(-4.7619)*(E16-0.57)+19.1429</f>
        <v>24.904799000000001</v>
      </c>
    </row>
    <row r="17" spans="1:6" x14ac:dyDescent="0.2">
      <c r="A17" s="2">
        <v>1.1666699999999999</v>
      </c>
      <c r="B17">
        <v>-0.20499999999999999</v>
      </c>
      <c r="E17" s="8">
        <f t="shared" si="0"/>
        <v>-0.20499999999999999</v>
      </c>
      <c r="F17">
        <f t="shared" si="1"/>
        <v>22.833372499999999</v>
      </c>
    </row>
    <row r="18" spans="1:6" x14ac:dyDescent="0.2">
      <c r="A18" s="2">
        <v>1.25</v>
      </c>
      <c r="B18">
        <v>-0.25</v>
      </c>
      <c r="E18" s="8">
        <f t="shared" si="0"/>
        <v>-0.25</v>
      </c>
      <c r="F18">
        <f t="shared" si="1"/>
        <v>23.047658000000002</v>
      </c>
    </row>
    <row r="19" spans="1:6" x14ac:dyDescent="0.2">
      <c r="A19" s="2">
        <v>1.3333300000000001</v>
      </c>
      <c r="B19">
        <v>-0.55200000000000005</v>
      </c>
      <c r="E19" s="8">
        <f t="shared" si="0"/>
        <v>-0.55200000000000005</v>
      </c>
      <c r="F19">
        <f t="shared" si="1"/>
        <v>24.485751799999999</v>
      </c>
    </row>
    <row r="20" spans="1:6" x14ac:dyDescent="0.2">
      <c r="A20" s="2">
        <v>1.4166699999999999</v>
      </c>
      <c r="B20">
        <v>-0.66249999999999998</v>
      </c>
      <c r="E20" s="8">
        <f t="shared" si="0"/>
        <v>-0.66249999999999998</v>
      </c>
      <c r="F20">
        <f t="shared" si="1"/>
        <v>25.011941749999998</v>
      </c>
    </row>
    <row r="21" spans="1:6" x14ac:dyDescent="0.2">
      <c r="A21" s="2">
        <v>1.5</v>
      </c>
      <c r="B21">
        <v>-0.74</v>
      </c>
      <c r="E21" s="8">
        <f t="shared" si="0"/>
        <v>-0.74</v>
      </c>
      <c r="F21">
        <f t="shared" si="1"/>
        <v>25.380989</v>
      </c>
    </row>
    <row r="22" spans="1:6" x14ac:dyDescent="0.2">
      <c r="A22" s="2">
        <v>1.5833300000000001</v>
      </c>
      <c r="B22">
        <v>-1.0162500000000001</v>
      </c>
      <c r="E22" s="8">
        <f t="shared" si="0"/>
        <v>-1.0162500000000001</v>
      </c>
      <c r="F22">
        <f t="shared" si="1"/>
        <v>26.696463874999999</v>
      </c>
    </row>
    <row r="23" spans="1:6" x14ac:dyDescent="0.2">
      <c r="A23" s="2">
        <v>1.6666699999999999</v>
      </c>
      <c r="B23">
        <v>-1.01</v>
      </c>
      <c r="E23" s="8">
        <f t="shared" si="0"/>
        <v>-1.01</v>
      </c>
      <c r="F23">
        <f t="shared" si="1"/>
        <v>26.666702000000001</v>
      </c>
    </row>
    <row r="24" spans="1:6" x14ac:dyDescent="0.2">
      <c r="A24" s="2">
        <v>1.75</v>
      </c>
      <c r="B24">
        <v>-1.02525</v>
      </c>
      <c r="E24" s="8">
        <f t="shared" si="0"/>
        <v>-1.02525</v>
      </c>
      <c r="F24">
        <f t="shared" si="1"/>
        <v>26.739320975000002</v>
      </c>
    </row>
    <row r="25" spans="1:6" x14ac:dyDescent="0.2">
      <c r="A25" s="2">
        <v>1.8333300000000001</v>
      </c>
      <c r="B25">
        <v>-0.97699999999999998</v>
      </c>
      <c r="E25" s="8">
        <f t="shared" si="0"/>
        <v>-0.97699999999999998</v>
      </c>
      <c r="F25">
        <f t="shared" si="1"/>
        <v>26.509559299999999</v>
      </c>
    </row>
    <row r="26" spans="1:6" x14ac:dyDescent="0.2">
      <c r="A26" s="2">
        <v>1.9166699999999999</v>
      </c>
      <c r="B26">
        <v>-0.99475000000000002</v>
      </c>
      <c r="E26" s="8">
        <f t="shared" si="0"/>
        <v>-0.99475000000000002</v>
      </c>
      <c r="F26">
        <f t="shared" si="1"/>
        <v>26.594083025</v>
      </c>
    </row>
    <row r="27" spans="1:6" x14ac:dyDescent="0.2">
      <c r="A27" s="2">
        <v>2</v>
      </c>
      <c r="B27">
        <v>-1.206</v>
      </c>
      <c r="E27" s="8">
        <f t="shared" si="0"/>
        <v>-1.206</v>
      </c>
      <c r="F27">
        <f t="shared" si="1"/>
        <v>27.600034399999998</v>
      </c>
    </row>
    <row r="28" spans="1:6" x14ac:dyDescent="0.2">
      <c r="A28" s="2">
        <v>2.0833300000000001</v>
      </c>
      <c r="B28">
        <v>-0.72550000000000003</v>
      </c>
      <c r="E28" s="8">
        <f t="shared" si="0"/>
        <v>-0.72550000000000003</v>
      </c>
      <c r="F28">
        <f t="shared" si="1"/>
        <v>25.311941449999999</v>
      </c>
    </row>
    <row r="29" spans="1:6" x14ac:dyDescent="0.2">
      <c r="A29" s="2">
        <v>2.1666699999999999</v>
      </c>
      <c r="B29">
        <v>-0.31</v>
      </c>
      <c r="E29" s="8">
        <f t="shared" si="0"/>
        <v>-0.31</v>
      </c>
      <c r="F29">
        <f t="shared" si="1"/>
        <v>23.333372000000001</v>
      </c>
    </row>
    <row r="30" spans="1:6" x14ac:dyDescent="0.2">
      <c r="A30" s="2">
        <v>2.25</v>
      </c>
      <c r="B30">
        <v>-0.35349999999999998</v>
      </c>
      <c r="E30" s="8">
        <f t="shared" si="0"/>
        <v>-0.35349999999999998</v>
      </c>
      <c r="F30">
        <f t="shared" si="1"/>
        <v>23.540514649999999</v>
      </c>
    </row>
    <row r="31" spans="1:6" x14ac:dyDescent="0.2">
      <c r="A31" s="2">
        <v>2.3333300000000001</v>
      </c>
      <c r="B31">
        <v>-0.24399999999999999</v>
      </c>
      <c r="E31" s="8">
        <f t="shared" si="0"/>
        <v>-0.24399999999999999</v>
      </c>
      <c r="F31">
        <f t="shared" si="1"/>
        <v>23.019086600000001</v>
      </c>
    </row>
    <row r="32" spans="1:6" x14ac:dyDescent="0.2">
      <c r="A32" s="2">
        <v>2.4166699999999999</v>
      </c>
      <c r="B32">
        <v>-0.67749999999999999</v>
      </c>
      <c r="E32" s="8">
        <f t="shared" si="0"/>
        <v>-0.67749999999999999</v>
      </c>
      <c r="F32">
        <f t="shared" si="1"/>
        <v>25.083370250000002</v>
      </c>
    </row>
    <row r="33" spans="1:6" x14ac:dyDescent="0.2">
      <c r="A33" s="2">
        <v>2.5</v>
      </c>
      <c r="B33">
        <v>-0.7</v>
      </c>
      <c r="E33" s="8">
        <f t="shared" si="0"/>
        <v>-0.7</v>
      </c>
      <c r="F33">
        <f t="shared" si="1"/>
        <v>25.190513000000003</v>
      </c>
    </row>
    <row r="34" spans="1:6" x14ac:dyDescent="0.2">
      <c r="A34" s="2">
        <v>2.5833300000000001</v>
      </c>
      <c r="B34">
        <v>-0.99050000000000005</v>
      </c>
      <c r="E34" s="8">
        <f t="shared" si="0"/>
        <v>-0.99050000000000005</v>
      </c>
      <c r="F34">
        <f t="shared" si="1"/>
        <v>26.573844950000002</v>
      </c>
    </row>
    <row r="35" spans="1:6" x14ac:dyDescent="0.2">
      <c r="A35" s="2">
        <v>2.6666699999999999</v>
      </c>
      <c r="B35">
        <v>-1.1100000000000001</v>
      </c>
      <c r="E35" s="8">
        <f t="shared" si="0"/>
        <v>-1.1100000000000001</v>
      </c>
      <c r="F35">
        <f t="shared" si="1"/>
        <v>27.142892000000003</v>
      </c>
    </row>
    <row r="36" spans="1:6" x14ac:dyDescent="0.2">
      <c r="A36" s="2">
        <v>2.75</v>
      </c>
      <c r="B36">
        <v>-1.1145</v>
      </c>
      <c r="E36" s="8">
        <f t="shared" si="0"/>
        <v>-1.1145</v>
      </c>
      <c r="F36">
        <f t="shared" si="1"/>
        <v>27.164320549999999</v>
      </c>
    </row>
    <row r="37" spans="1:6" x14ac:dyDescent="0.2">
      <c r="A37" s="2">
        <v>2.8333300000000001</v>
      </c>
      <c r="B37">
        <v>-1.2</v>
      </c>
      <c r="E37" s="8">
        <f t="shared" si="0"/>
        <v>-1.2</v>
      </c>
      <c r="F37">
        <f t="shared" si="1"/>
        <v>27.571463000000001</v>
      </c>
    </row>
    <row r="38" spans="1:6" x14ac:dyDescent="0.2">
      <c r="A38" s="2">
        <v>2.9166699999999999</v>
      </c>
      <c r="B38">
        <v>-1.2535000000000001</v>
      </c>
      <c r="E38" s="8">
        <f t="shared" si="0"/>
        <v>-1.2535000000000001</v>
      </c>
      <c r="F38">
        <f t="shared" si="1"/>
        <v>27.82622465</v>
      </c>
    </row>
    <row r="39" spans="1:6" x14ac:dyDescent="0.2">
      <c r="A39" s="2">
        <v>3</v>
      </c>
      <c r="B39">
        <v>-1.56</v>
      </c>
      <c r="E39" s="8">
        <f t="shared" si="0"/>
        <v>-1.56</v>
      </c>
      <c r="F39">
        <f t="shared" si="1"/>
        <v>29.285747000000001</v>
      </c>
    </row>
    <row r="40" spans="1:6" x14ac:dyDescent="0.2">
      <c r="A40" s="2">
        <v>3.0833300000000001</v>
      </c>
      <c r="B40">
        <v>-1.17333</v>
      </c>
      <c r="E40" s="8">
        <f t="shared" si="0"/>
        <v>-1.17333</v>
      </c>
      <c r="F40">
        <f t="shared" si="1"/>
        <v>27.444463126999999</v>
      </c>
    </row>
    <row r="41" spans="1:6" x14ac:dyDescent="0.2">
      <c r="A41" s="2">
        <v>3.1666699999999999</v>
      </c>
      <c r="B41">
        <v>-0.99866699999999997</v>
      </c>
      <c r="E41" s="8">
        <f t="shared" si="0"/>
        <v>-0.99866699999999997</v>
      </c>
      <c r="F41">
        <f t="shared" si="1"/>
        <v>26.612735387299999</v>
      </c>
    </row>
    <row r="42" spans="1:6" x14ac:dyDescent="0.2">
      <c r="A42" s="2">
        <v>3.25</v>
      </c>
      <c r="B42">
        <v>-0.97599999999999998</v>
      </c>
      <c r="E42" s="8">
        <f t="shared" si="0"/>
        <v>-0.97599999999999998</v>
      </c>
      <c r="F42">
        <f t="shared" si="1"/>
        <v>26.504797400000001</v>
      </c>
    </row>
    <row r="43" spans="1:6" x14ac:dyDescent="0.2">
      <c r="A43" s="2">
        <v>3.3333300000000001</v>
      </c>
      <c r="B43">
        <v>-0.64933300000000005</v>
      </c>
      <c r="E43" s="8">
        <f t="shared" si="0"/>
        <v>-0.64933300000000005</v>
      </c>
      <c r="F43">
        <f t="shared" si="1"/>
        <v>24.949241812700002</v>
      </c>
    </row>
    <row r="44" spans="1:6" x14ac:dyDescent="0.2">
      <c r="A44" s="2">
        <v>3.4166699999999999</v>
      </c>
      <c r="B44">
        <v>-0.50833300000000003</v>
      </c>
      <c r="E44" s="8">
        <f t="shared" si="0"/>
        <v>-0.50833300000000003</v>
      </c>
      <c r="F44">
        <f t="shared" si="1"/>
        <v>24.277813912700001</v>
      </c>
    </row>
    <row r="45" spans="1:6" x14ac:dyDescent="0.2">
      <c r="A45" s="2">
        <v>3.5</v>
      </c>
      <c r="B45">
        <v>-0.56000000000000005</v>
      </c>
      <c r="E45" s="8">
        <f t="shared" si="0"/>
        <v>-0.56000000000000005</v>
      </c>
      <c r="F45">
        <f t="shared" si="1"/>
        <v>24.523847</v>
      </c>
    </row>
    <row r="46" spans="1:6" x14ac:dyDescent="0.2">
      <c r="A46" s="2">
        <v>3.5833300000000001</v>
      </c>
      <c r="B46">
        <v>-0.67249999999999999</v>
      </c>
      <c r="E46" s="8">
        <f t="shared" si="0"/>
        <v>-0.67249999999999999</v>
      </c>
      <c r="F46">
        <f t="shared" si="1"/>
        <v>25.059560749999999</v>
      </c>
    </row>
    <row r="47" spans="1:6" x14ac:dyDescent="0.2">
      <c r="A47" s="2">
        <v>3.6666699999999999</v>
      </c>
      <c r="B47">
        <v>-1.012</v>
      </c>
      <c r="E47" s="8">
        <f t="shared" si="0"/>
        <v>-1.012</v>
      </c>
      <c r="F47">
        <f t="shared" si="1"/>
        <v>26.676225800000001</v>
      </c>
    </row>
    <row r="48" spans="1:6" x14ac:dyDescent="0.2">
      <c r="A48" s="2">
        <v>3.75</v>
      </c>
      <c r="B48">
        <v>-0.99</v>
      </c>
      <c r="E48" s="8">
        <f t="shared" si="0"/>
        <v>-0.99</v>
      </c>
      <c r="F48">
        <f t="shared" si="1"/>
        <v>26.571463999999999</v>
      </c>
    </row>
    <row r="49" spans="1:6" x14ac:dyDescent="0.2">
      <c r="A49" s="2">
        <v>3.8333300000000001</v>
      </c>
      <c r="B49">
        <v>-1.15333</v>
      </c>
      <c r="E49" s="8">
        <f t="shared" si="0"/>
        <v>-1.15333</v>
      </c>
      <c r="F49">
        <f t="shared" si="1"/>
        <v>27.349225127</v>
      </c>
    </row>
    <row r="50" spans="1:6" x14ac:dyDescent="0.2">
      <c r="A50" s="2">
        <v>3.9166699999999999</v>
      </c>
      <c r="B50">
        <v>-1.4023300000000001</v>
      </c>
      <c r="E50" s="8">
        <f t="shared" si="0"/>
        <v>-1.4023300000000001</v>
      </c>
      <c r="F50">
        <f t="shared" si="1"/>
        <v>28.534938226999998</v>
      </c>
    </row>
    <row r="51" spans="1:6" x14ac:dyDescent="0.2">
      <c r="A51" s="2">
        <v>4</v>
      </c>
      <c r="B51">
        <v>-1.45</v>
      </c>
      <c r="E51" s="8">
        <f t="shared" si="0"/>
        <v>-1.45</v>
      </c>
      <c r="F51">
        <f t="shared" si="1"/>
        <v>28.761938000000001</v>
      </c>
    </row>
    <row r="52" spans="1:6" x14ac:dyDescent="0.2">
      <c r="A52" s="2">
        <v>4.0833300000000001</v>
      </c>
      <c r="B52">
        <v>-1.2645</v>
      </c>
      <c r="E52" s="8">
        <f t="shared" si="0"/>
        <v>-1.2645</v>
      </c>
      <c r="F52">
        <f t="shared" si="1"/>
        <v>27.87860555</v>
      </c>
    </row>
    <row r="53" spans="1:6" x14ac:dyDescent="0.2">
      <c r="A53" s="2">
        <v>4.1666699999999999</v>
      </c>
      <c r="B53">
        <v>-1.0325</v>
      </c>
      <c r="E53" s="8">
        <f t="shared" si="0"/>
        <v>-1.0325</v>
      </c>
      <c r="F53">
        <f t="shared" si="1"/>
        <v>26.773844750000002</v>
      </c>
    </row>
    <row r="54" spans="1:6" x14ac:dyDescent="0.2">
      <c r="A54" s="2">
        <v>4.25</v>
      </c>
      <c r="B54">
        <v>-0.79749999999999999</v>
      </c>
      <c r="E54" s="8">
        <f t="shared" si="0"/>
        <v>-0.79749999999999999</v>
      </c>
      <c r="F54">
        <f t="shared" si="1"/>
        <v>25.654798249999999</v>
      </c>
    </row>
    <row r="55" spans="1:6" x14ac:dyDescent="0.2">
      <c r="A55" s="2">
        <v>4.3333300000000001</v>
      </c>
      <c r="B55">
        <v>-0.84099999999999997</v>
      </c>
      <c r="E55" s="8">
        <f t="shared" si="0"/>
        <v>-0.84099999999999997</v>
      </c>
      <c r="F55">
        <f t="shared" si="1"/>
        <v>25.8619409</v>
      </c>
    </row>
    <row r="56" spans="1:6" x14ac:dyDescent="0.2">
      <c r="A56" s="2">
        <v>4.4166699999999999</v>
      </c>
      <c r="B56">
        <v>-0.52649999999999997</v>
      </c>
      <c r="E56" s="8">
        <f t="shared" si="0"/>
        <v>-0.52649999999999997</v>
      </c>
      <c r="F56">
        <f t="shared" si="1"/>
        <v>24.364323349999999</v>
      </c>
    </row>
    <row r="57" spans="1:6" x14ac:dyDescent="0.2">
      <c r="A57" s="2">
        <v>4.5</v>
      </c>
      <c r="B57">
        <v>-0.14499999999999999</v>
      </c>
      <c r="E57" s="8">
        <f t="shared" si="0"/>
        <v>-0.14499999999999999</v>
      </c>
      <c r="F57">
        <f t="shared" si="1"/>
        <v>22.547658500000001</v>
      </c>
    </row>
    <row r="58" spans="1:6" x14ac:dyDescent="0.2">
      <c r="A58" s="2">
        <v>4.5833300000000001</v>
      </c>
      <c r="B58">
        <v>-0.24324999999999999</v>
      </c>
      <c r="E58" s="8">
        <f t="shared" si="0"/>
        <v>-0.24324999999999999</v>
      </c>
      <c r="F58">
        <f t="shared" si="1"/>
        <v>23.015515175000001</v>
      </c>
    </row>
    <row r="59" spans="1:6" x14ac:dyDescent="0.2">
      <c r="A59" s="2">
        <v>4.6666699999999999</v>
      </c>
      <c r="B59">
        <v>-0.54400000000000004</v>
      </c>
      <c r="E59" s="8">
        <f t="shared" si="0"/>
        <v>-0.54400000000000004</v>
      </c>
      <c r="F59">
        <f t="shared" si="1"/>
        <v>24.447656600000002</v>
      </c>
    </row>
    <row r="60" spans="1:6" x14ac:dyDescent="0.2">
      <c r="A60" s="2">
        <v>4.75</v>
      </c>
      <c r="B60">
        <v>-0.7</v>
      </c>
      <c r="E60" s="8">
        <f t="shared" si="0"/>
        <v>-0.7</v>
      </c>
      <c r="F60">
        <f t="shared" si="1"/>
        <v>25.190513000000003</v>
      </c>
    </row>
    <row r="61" spans="1:6" x14ac:dyDescent="0.2">
      <c r="A61" s="2">
        <v>4.8333300000000001</v>
      </c>
      <c r="B61">
        <v>-1.1485000000000001</v>
      </c>
      <c r="E61" s="8">
        <f t="shared" si="0"/>
        <v>-1.1485000000000001</v>
      </c>
      <c r="F61">
        <f t="shared" si="1"/>
        <v>27.326225149999999</v>
      </c>
    </row>
    <row r="62" spans="1:6" x14ac:dyDescent="0.2">
      <c r="A62" s="2">
        <v>4.9166699999999999</v>
      </c>
      <c r="B62">
        <v>-0.90300000000000002</v>
      </c>
      <c r="E62" s="8">
        <f t="shared" si="0"/>
        <v>-0.90300000000000002</v>
      </c>
      <c r="F62">
        <f t="shared" si="1"/>
        <v>26.157178699999999</v>
      </c>
    </row>
    <row r="63" spans="1:6" x14ac:dyDescent="0.2">
      <c r="A63" s="2">
        <v>5</v>
      </c>
      <c r="B63">
        <v>-1.552</v>
      </c>
      <c r="E63" s="8">
        <f t="shared" si="0"/>
        <v>-1.552</v>
      </c>
      <c r="F63">
        <f t="shared" si="1"/>
        <v>29.2476518</v>
      </c>
    </row>
    <row r="64" spans="1:6" x14ac:dyDescent="0.2">
      <c r="A64" s="2">
        <v>5.0833300000000001</v>
      </c>
      <c r="B64">
        <v>-1.1919999999999999</v>
      </c>
      <c r="E64" s="8">
        <f t="shared" si="0"/>
        <v>-1.1919999999999999</v>
      </c>
      <c r="F64">
        <f t="shared" si="1"/>
        <v>27.533367800000001</v>
      </c>
    </row>
    <row r="65" spans="1:6" x14ac:dyDescent="0.2">
      <c r="A65" s="2">
        <v>5.1666699999999999</v>
      </c>
      <c r="B65">
        <v>-1.258</v>
      </c>
      <c r="E65" s="8">
        <f t="shared" si="0"/>
        <v>-1.258</v>
      </c>
      <c r="F65">
        <f t="shared" si="1"/>
        <v>27.8476532</v>
      </c>
    </row>
    <row r="66" spans="1:6" x14ac:dyDescent="0.2">
      <c r="A66" s="2">
        <v>5.25</v>
      </c>
      <c r="B66">
        <v>-0.92400000000000004</v>
      </c>
      <c r="E66" s="8">
        <f t="shared" si="0"/>
        <v>-0.92400000000000004</v>
      </c>
      <c r="F66">
        <f t="shared" si="1"/>
        <v>26.2571786</v>
      </c>
    </row>
    <row r="67" spans="1:6" x14ac:dyDescent="0.2">
      <c r="A67" s="2">
        <v>5.3333300000000001</v>
      </c>
      <c r="B67">
        <v>-0.8</v>
      </c>
      <c r="E67" s="8">
        <f t="shared" si="0"/>
        <v>-0.8</v>
      </c>
      <c r="F67">
        <f t="shared" si="1"/>
        <v>25.666703000000002</v>
      </c>
    </row>
    <row r="68" spans="1:6" x14ac:dyDescent="0.2">
      <c r="A68" s="2">
        <v>5.4166699999999999</v>
      </c>
      <c r="B68">
        <v>-0.50333300000000003</v>
      </c>
      <c r="E68" s="8">
        <f t="shared" si="0"/>
        <v>-0.50333300000000003</v>
      </c>
      <c r="F68">
        <f t="shared" si="1"/>
        <v>24.254004412699999</v>
      </c>
    </row>
    <row r="69" spans="1:6" x14ac:dyDescent="0.2">
      <c r="A69" s="2">
        <v>5.5</v>
      </c>
      <c r="B69">
        <v>-0.54900000000000004</v>
      </c>
      <c r="C69">
        <v>-0.70299999999999996</v>
      </c>
      <c r="E69" s="8">
        <f t="shared" si="0"/>
        <v>-0.54900000000000004</v>
      </c>
      <c r="F69">
        <f t="shared" si="1"/>
        <v>24.471466100000001</v>
      </c>
    </row>
    <row r="70" spans="1:6" x14ac:dyDescent="0.2">
      <c r="A70" s="2">
        <v>5.5833300000000001</v>
      </c>
      <c r="B70">
        <v>-0.718333</v>
      </c>
      <c r="C70">
        <v>-0.54</v>
      </c>
      <c r="E70" s="8">
        <f t="shared" si="0"/>
        <v>-0.718333</v>
      </c>
      <c r="F70">
        <f t="shared" si="1"/>
        <v>25.2778129127</v>
      </c>
    </row>
    <row r="71" spans="1:6" x14ac:dyDescent="0.2">
      <c r="A71" s="2">
        <v>5.6666699999999999</v>
      </c>
      <c r="B71">
        <v>-0.92100000000000004</v>
      </c>
      <c r="C71">
        <v>-0.77</v>
      </c>
      <c r="E71" s="8">
        <f t="shared" si="0"/>
        <v>-0.92100000000000004</v>
      </c>
      <c r="F71">
        <f t="shared" si="1"/>
        <v>26.242892900000001</v>
      </c>
    </row>
    <row r="72" spans="1:6" x14ac:dyDescent="0.2">
      <c r="A72" s="2">
        <v>5.75</v>
      </c>
      <c r="B72">
        <v>-1.268</v>
      </c>
      <c r="C72">
        <v>-0.83799999999999997</v>
      </c>
      <c r="E72" s="8">
        <f t="shared" si="0"/>
        <v>-1.268</v>
      </c>
      <c r="F72">
        <f t="shared" si="1"/>
        <v>27.895272200000001</v>
      </c>
    </row>
    <row r="73" spans="1:6" x14ac:dyDescent="0.2">
      <c r="A73" s="2">
        <v>5.8333300000000001</v>
      </c>
      <c r="B73">
        <v>-1.3966700000000001</v>
      </c>
      <c r="C73">
        <v>-0.92</v>
      </c>
      <c r="E73" s="8">
        <f t="shared" si="0"/>
        <v>-1.3966700000000001</v>
      </c>
      <c r="F73">
        <f t="shared" si="1"/>
        <v>28.507985873000003</v>
      </c>
    </row>
    <row r="74" spans="1:6" x14ac:dyDescent="0.2">
      <c r="A74" s="2">
        <v>5.9166699999999999</v>
      </c>
      <c r="B74">
        <v>-1.3580000000000001</v>
      </c>
      <c r="C74">
        <v>-0.89400000000000002</v>
      </c>
      <c r="E74" s="8">
        <f t="shared" si="0"/>
        <v>-1.3580000000000001</v>
      </c>
      <c r="F74">
        <f t="shared" si="1"/>
        <v>28.323843199999999</v>
      </c>
    </row>
    <row r="75" spans="1:6" x14ac:dyDescent="0.2">
      <c r="A75" s="2">
        <v>6</v>
      </c>
      <c r="B75">
        <v>-1.68</v>
      </c>
      <c r="C75">
        <v>-1.3129999999999999</v>
      </c>
      <c r="D75">
        <f t="shared" ref="D75:D138" si="2">C75-0.21354</f>
        <v>-1.52654</v>
      </c>
      <c r="E75">
        <f t="shared" ref="E75:E139" si="3">(B75+D75)/2</f>
        <v>-1.60327</v>
      </c>
      <c r="F75">
        <f t="shared" si="1"/>
        <v>29.491794413000001</v>
      </c>
    </row>
    <row r="76" spans="1:6" x14ac:dyDescent="0.2">
      <c r="A76" s="2">
        <v>6.0833300000000001</v>
      </c>
      <c r="B76">
        <v>-1.36</v>
      </c>
      <c r="C76">
        <v>-0.76200000000000001</v>
      </c>
      <c r="D76">
        <f t="shared" si="2"/>
        <v>-0.97554000000000007</v>
      </c>
      <c r="E76">
        <f t="shared" si="3"/>
        <v>-1.16777</v>
      </c>
      <c r="F76">
        <f t="shared" si="1"/>
        <v>27.417986962999997</v>
      </c>
    </row>
    <row r="77" spans="1:6" x14ac:dyDescent="0.2">
      <c r="A77" s="2">
        <v>6.1666699999999999</v>
      </c>
      <c r="B77">
        <v>-1.1335</v>
      </c>
      <c r="C77">
        <v>-0.63149999999999995</v>
      </c>
      <c r="D77">
        <f t="shared" si="2"/>
        <v>-0.84504000000000001</v>
      </c>
      <c r="E77">
        <f t="shared" si="3"/>
        <v>-0.98926999999999998</v>
      </c>
      <c r="F77">
        <f t="shared" si="1"/>
        <v>26.567987813000002</v>
      </c>
    </row>
    <row r="78" spans="1:6" x14ac:dyDescent="0.2">
      <c r="A78" s="2">
        <v>6.25</v>
      </c>
      <c r="B78">
        <v>-0.82750000000000001</v>
      </c>
      <c r="C78">
        <v>-0.38800000000000001</v>
      </c>
      <c r="D78">
        <f t="shared" si="2"/>
        <v>-0.60153999999999996</v>
      </c>
      <c r="E78">
        <f t="shared" si="3"/>
        <v>-0.71452000000000004</v>
      </c>
      <c r="F78">
        <f t="shared" si="1"/>
        <v>25.259655788</v>
      </c>
    </row>
    <row r="79" spans="1:6" x14ac:dyDescent="0.2">
      <c r="A79" s="2">
        <v>6.3333300000000001</v>
      </c>
      <c r="B79">
        <v>-0.65400000000000003</v>
      </c>
      <c r="C79">
        <v>-0.35599999999999998</v>
      </c>
      <c r="D79">
        <f t="shared" si="2"/>
        <v>-0.56953999999999994</v>
      </c>
      <c r="E79">
        <f t="shared" si="3"/>
        <v>-0.61176999999999992</v>
      </c>
      <c r="F79">
        <f t="shared" si="1"/>
        <v>24.770370563</v>
      </c>
    </row>
    <row r="80" spans="1:6" x14ac:dyDescent="0.2">
      <c r="A80" s="2">
        <v>6.4166699999999999</v>
      </c>
      <c r="B80">
        <v>-0.50900000000000001</v>
      </c>
      <c r="C80">
        <v>-0.20499999999999999</v>
      </c>
      <c r="D80">
        <f t="shared" si="2"/>
        <v>-0.41854000000000002</v>
      </c>
      <c r="E80">
        <f t="shared" si="3"/>
        <v>-0.46377000000000002</v>
      </c>
      <c r="F80">
        <f t="shared" ref="F80:F143" si="4">(-4.7619)*(E80-0.57)+19.1429</f>
        <v>24.065609363</v>
      </c>
    </row>
    <row r="81" spans="1:6" x14ac:dyDescent="0.2">
      <c r="A81" s="2">
        <v>6.5</v>
      </c>
      <c r="B81">
        <v>-0.622</v>
      </c>
      <c r="C81">
        <v>-0.22700000000000001</v>
      </c>
      <c r="D81">
        <f t="shared" si="2"/>
        <v>-0.44054000000000004</v>
      </c>
      <c r="E81">
        <f t="shared" si="3"/>
        <v>-0.53127000000000002</v>
      </c>
      <c r="F81">
        <f t="shared" si="4"/>
        <v>24.387037613</v>
      </c>
    </row>
    <row r="82" spans="1:6" x14ac:dyDescent="0.2">
      <c r="A82" s="2">
        <v>6.5833300000000001</v>
      </c>
      <c r="B82">
        <v>-0.54749999999999999</v>
      </c>
      <c r="C82">
        <v>-0.32450000000000001</v>
      </c>
      <c r="D82">
        <f t="shared" si="2"/>
        <v>-0.53804000000000007</v>
      </c>
      <c r="E82">
        <f t="shared" si="3"/>
        <v>-0.54276999999999997</v>
      </c>
      <c r="F82">
        <f t="shared" si="4"/>
        <v>24.441799462999999</v>
      </c>
    </row>
    <row r="83" spans="1:6" x14ac:dyDescent="0.2">
      <c r="A83" s="2">
        <v>6.6666699999999999</v>
      </c>
      <c r="B83">
        <v>-0.86499999999999999</v>
      </c>
      <c r="C83">
        <v>-0.63</v>
      </c>
      <c r="D83">
        <f t="shared" si="2"/>
        <v>-0.84353999999999996</v>
      </c>
      <c r="E83">
        <f t="shared" si="3"/>
        <v>-0.85426999999999997</v>
      </c>
      <c r="F83">
        <f t="shared" si="4"/>
        <v>25.925131313000001</v>
      </c>
    </row>
    <row r="84" spans="1:6" x14ac:dyDescent="0.2">
      <c r="A84" s="2">
        <v>6.75</v>
      </c>
      <c r="B84">
        <v>-1.0622499999999999</v>
      </c>
      <c r="C84">
        <v>-0.89549999999999996</v>
      </c>
      <c r="D84">
        <f t="shared" si="2"/>
        <v>-1.10904</v>
      </c>
      <c r="E84">
        <f t="shared" si="3"/>
        <v>-1.085645</v>
      </c>
      <c r="F84">
        <f t="shared" si="4"/>
        <v>27.026915925499999</v>
      </c>
    </row>
    <row r="85" spans="1:6" x14ac:dyDescent="0.2">
      <c r="A85" s="2">
        <v>6.8333300000000001</v>
      </c>
      <c r="B85">
        <v>-1.095</v>
      </c>
      <c r="C85">
        <v>-0.96599999999999997</v>
      </c>
      <c r="D85">
        <f t="shared" si="2"/>
        <v>-1.17954</v>
      </c>
      <c r="E85">
        <f t="shared" si="3"/>
        <v>-1.13727</v>
      </c>
      <c r="F85">
        <f t="shared" si="4"/>
        <v>27.272749013000002</v>
      </c>
    </row>
    <row r="86" spans="1:6" x14ac:dyDescent="0.2">
      <c r="A86" s="2">
        <v>6.9166699999999999</v>
      </c>
      <c r="B86">
        <v>-1.2549999999999999</v>
      </c>
      <c r="C86">
        <v>-0.93325000000000002</v>
      </c>
      <c r="D86">
        <f t="shared" si="2"/>
        <v>-1.14679</v>
      </c>
      <c r="E86">
        <f t="shared" si="3"/>
        <v>-1.200895</v>
      </c>
      <c r="F86">
        <f t="shared" si="4"/>
        <v>27.575724900499999</v>
      </c>
    </row>
    <row r="87" spans="1:6" x14ac:dyDescent="0.2">
      <c r="A87" s="2">
        <v>7</v>
      </c>
      <c r="B87">
        <v>-1.413</v>
      </c>
      <c r="C87">
        <v>-1.27</v>
      </c>
      <c r="D87">
        <f t="shared" si="2"/>
        <v>-1.4835400000000001</v>
      </c>
      <c r="E87">
        <f t="shared" si="3"/>
        <v>-1.4482699999999999</v>
      </c>
      <c r="F87">
        <f t="shared" si="4"/>
        <v>28.753699912999998</v>
      </c>
    </row>
    <row r="88" spans="1:6" x14ac:dyDescent="0.2">
      <c r="A88" s="2">
        <v>7.0833300000000001</v>
      </c>
      <c r="B88">
        <v>-1.22692</v>
      </c>
      <c r="C88">
        <v>-0.90674999999999994</v>
      </c>
      <c r="D88">
        <f t="shared" si="2"/>
        <v>-1.12029</v>
      </c>
      <c r="E88">
        <f t="shared" si="3"/>
        <v>-1.173605</v>
      </c>
      <c r="F88">
        <f t="shared" si="4"/>
        <v>27.4457726495</v>
      </c>
    </row>
    <row r="89" spans="1:6" x14ac:dyDescent="0.2">
      <c r="A89" s="2">
        <v>7.1666699999999999</v>
      </c>
      <c r="B89">
        <v>-1.1283300000000001</v>
      </c>
      <c r="C89">
        <v>-0.64033499999999999</v>
      </c>
      <c r="D89">
        <f t="shared" si="2"/>
        <v>-0.85387499999999994</v>
      </c>
      <c r="E89">
        <f t="shared" si="3"/>
        <v>-0.9911025</v>
      </c>
      <c r="F89">
        <f t="shared" si="4"/>
        <v>26.576713994750001</v>
      </c>
    </row>
    <row r="90" spans="1:6" x14ac:dyDescent="0.2">
      <c r="A90" s="2">
        <v>7.25</v>
      </c>
      <c r="B90">
        <v>-1.17275</v>
      </c>
      <c r="C90">
        <v>-0.60925099999999999</v>
      </c>
      <c r="D90">
        <f t="shared" si="2"/>
        <v>-0.82279100000000005</v>
      </c>
      <c r="E90">
        <f t="shared" si="3"/>
        <v>-0.9977705</v>
      </c>
      <c r="F90">
        <f t="shared" si="4"/>
        <v>26.608466343949999</v>
      </c>
    </row>
    <row r="91" spans="1:6" x14ac:dyDescent="0.2">
      <c r="A91" s="2">
        <v>7.3333300000000001</v>
      </c>
      <c r="B91">
        <v>-0.82299999999999995</v>
      </c>
      <c r="C91">
        <v>-0.42133399999999999</v>
      </c>
      <c r="D91">
        <f t="shared" si="2"/>
        <v>-0.63487399999999994</v>
      </c>
      <c r="E91">
        <f t="shared" si="3"/>
        <v>-0.72893699999999995</v>
      </c>
      <c r="F91">
        <f t="shared" si="4"/>
        <v>25.328308100299999</v>
      </c>
    </row>
    <row r="92" spans="1:6" x14ac:dyDescent="0.2">
      <c r="A92" s="2">
        <v>7.4166699999999999</v>
      </c>
      <c r="B92">
        <v>-0.52366699999999999</v>
      </c>
      <c r="C92">
        <v>-0.20499999999999999</v>
      </c>
      <c r="D92">
        <f t="shared" si="2"/>
        <v>-0.41854000000000002</v>
      </c>
      <c r="E92">
        <f t="shared" si="3"/>
        <v>-0.47110350000000001</v>
      </c>
      <c r="F92">
        <f t="shared" si="4"/>
        <v>24.100530756650002</v>
      </c>
    </row>
    <row r="93" spans="1:6" x14ac:dyDescent="0.2">
      <c r="A93" s="2">
        <v>7.5</v>
      </c>
      <c r="B93">
        <v>-0.47599999999999998</v>
      </c>
      <c r="C93">
        <v>-0.51</v>
      </c>
      <c r="D93">
        <f t="shared" si="2"/>
        <v>-0.72354000000000007</v>
      </c>
      <c r="E93">
        <f t="shared" si="3"/>
        <v>-0.59977000000000003</v>
      </c>
      <c r="F93">
        <f t="shared" si="4"/>
        <v>24.713227762999999</v>
      </c>
    </row>
    <row r="94" spans="1:6" x14ac:dyDescent="0.2">
      <c r="A94" s="2">
        <v>7.5833300000000001</v>
      </c>
      <c r="B94">
        <v>-0.68916699999999997</v>
      </c>
      <c r="C94">
        <v>-0.59583299999999995</v>
      </c>
      <c r="D94">
        <f t="shared" si="2"/>
        <v>-0.8093729999999999</v>
      </c>
      <c r="E94">
        <f t="shared" si="3"/>
        <v>-0.74926999999999988</v>
      </c>
      <c r="F94">
        <f t="shared" si="4"/>
        <v>25.425131813</v>
      </c>
    </row>
    <row r="95" spans="1:6" x14ac:dyDescent="0.2">
      <c r="A95" s="2">
        <v>7.6666699999999999</v>
      </c>
      <c r="B95">
        <v>-0.94266700000000003</v>
      </c>
      <c r="C95">
        <v>-0.62133300000000002</v>
      </c>
      <c r="D95">
        <f t="shared" si="2"/>
        <v>-0.83487299999999998</v>
      </c>
      <c r="E95">
        <f t="shared" si="3"/>
        <v>-0.88877000000000006</v>
      </c>
      <c r="F95">
        <f t="shared" si="4"/>
        <v>26.089416863</v>
      </c>
    </row>
    <row r="96" spans="1:6" x14ac:dyDescent="0.2">
      <c r="A96" s="2">
        <v>7.75</v>
      </c>
      <c r="B96">
        <v>-0.96150000000000002</v>
      </c>
      <c r="C96">
        <v>-0.87375000000000003</v>
      </c>
      <c r="D96">
        <f t="shared" si="2"/>
        <v>-1.0872900000000001</v>
      </c>
      <c r="E96">
        <f t="shared" si="3"/>
        <v>-1.0243950000000002</v>
      </c>
      <c r="F96">
        <f t="shared" si="4"/>
        <v>26.735249550500001</v>
      </c>
    </row>
    <row r="97" spans="1:6" x14ac:dyDescent="0.2">
      <c r="A97" s="2">
        <v>7.8333300000000001</v>
      </c>
      <c r="B97">
        <v>-1.03</v>
      </c>
      <c r="C97">
        <v>-1.0356700000000001</v>
      </c>
      <c r="D97">
        <f t="shared" si="2"/>
        <v>-1.2492100000000002</v>
      </c>
      <c r="E97">
        <f t="shared" si="3"/>
        <v>-1.139605</v>
      </c>
      <c r="F97">
        <f t="shared" si="4"/>
        <v>27.283868049500001</v>
      </c>
    </row>
    <row r="98" spans="1:6" x14ac:dyDescent="0.2">
      <c r="A98" s="2">
        <v>7.9166699999999999</v>
      </c>
      <c r="B98">
        <v>-1.1991700000000001</v>
      </c>
      <c r="C98">
        <v>-0.96499999999999997</v>
      </c>
      <c r="D98">
        <f t="shared" si="2"/>
        <v>-1.1785399999999999</v>
      </c>
      <c r="E98">
        <f t="shared" si="3"/>
        <v>-1.188855</v>
      </c>
      <c r="F98">
        <f t="shared" si="4"/>
        <v>27.518391624500001</v>
      </c>
    </row>
    <row r="99" spans="1:6" x14ac:dyDescent="0.2">
      <c r="A99" s="2">
        <v>8</v>
      </c>
      <c r="B99">
        <v>-1.52</v>
      </c>
      <c r="C99">
        <v>-1.3720000000000001</v>
      </c>
      <c r="D99">
        <f t="shared" si="2"/>
        <v>-1.5855400000000002</v>
      </c>
      <c r="E99">
        <f t="shared" si="3"/>
        <v>-1.5527700000000002</v>
      </c>
      <c r="F99">
        <f t="shared" si="4"/>
        <v>29.251318463</v>
      </c>
    </row>
    <row r="100" spans="1:6" x14ac:dyDescent="0.2">
      <c r="A100" s="2">
        <v>8.0833300000000001</v>
      </c>
      <c r="B100">
        <v>-1.4763299999999999</v>
      </c>
      <c r="C100">
        <v>-1.17517</v>
      </c>
      <c r="D100">
        <f t="shared" si="2"/>
        <v>-1.3887100000000001</v>
      </c>
      <c r="E100">
        <f t="shared" si="3"/>
        <v>-1.43252</v>
      </c>
      <c r="F100">
        <f t="shared" si="4"/>
        <v>28.678699988000002</v>
      </c>
    </row>
    <row r="101" spans="1:6" x14ac:dyDescent="0.2">
      <c r="A101" s="2">
        <v>8.1666699999999999</v>
      </c>
      <c r="B101">
        <v>-1.1563300000000001</v>
      </c>
      <c r="C101">
        <v>-0.91000199999999998</v>
      </c>
      <c r="D101">
        <f t="shared" si="2"/>
        <v>-1.123542</v>
      </c>
      <c r="E101">
        <f t="shared" si="3"/>
        <v>-1.1399360000000001</v>
      </c>
      <c r="F101">
        <f t="shared" si="4"/>
        <v>27.2854442384</v>
      </c>
    </row>
    <row r="102" spans="1:6" x14ac:dyDescent="0.2">
      <c r="A102" s="2">
        <v>8.25</v>
      </c>
      <c r="B102">
        <v>-0.81599999999999995</v>
      </c>
      <c r="C102">
        <v>-0.18925</v>
      </c>
      <c r="D102">
        <f t="shared" si="2"/>
        <v>-0.40278999999999998</v>
      </c>
      <c r="E102">
        <f t="shared" si="3"/>
        <v>-0.60939499999999991</v>
      </c>
      <c r="F102">
        <f t="shared" si="4"/>
        <v>24.759061050500001</v>
      </c>
    </row>
    <row r="103" spans="1:6" x14ac:dyDescent="0.2">
      <c r="A103" s="2">
        <v>8.3333300000000001</v>
      </c>
      <c r="B103">
        <v>-0.7</v>
      </c>
      <c r="C103">
        <v>-0.77333499999999999</v>
      </c>
      <c r="D103">
        <f t="shared" si="2"/>
        <v>-0.98687499999999995</v>
      </c>
      <c r="E103">
        <f t="shared" si="3"/>
        <v>-0.84343749999999995</v>
      </c>
      <c r="F103">
        <f t="shared" si="4"/>
        <v>25.873548031249999</v>
      </c>
    </row>
    <row r="104" spans="1:6" x14ac:dyDescent="0.2">
      <c r="A104" s="2">
        <v>8.4166699999999999</v>
      </c>
      <c r="B104">
        <v>-0.62866699999999998</v>
      </c>
      <c r="C104">
        <v>-0.38316800000000001</v>
      </c>
      <c r="D104">
        <f t="shared" si="2"/>
        <v>-0.59670800000000002</v>
      </c>
      <c r="E104">
        <f t="shared" si="3"/>
        <v>-0.61268750000000005</v>
      </c>
      <c r="F104">
        <f t="shared" si="4"/>
        <v>24.774739606250002</v>
      </c>
    </row>
    <row r="105" spans="1:6" x14ac:dyDescent="0.2">
      <c r="A105" s="2">
        <v>8.5</v>
      </c>
      <c r="B105">
        <v>-0.45400000000000001</v>
      </c>
      <c r="C105">
        <v>-0.17749999999999999</v>
      </c>
      <c r="D105">
        <f t="shared" si="2"/>
        <v>-0.39104</v>
      </c>
      <c r="E105">
        <f t="shared" si="3"/>
        <v>-0.42252000000000001</v>
      </c>
      <c r="F105">
        <f t="shared" si="4"/>
        <v>23.869180988</v>
      </c>
    </row>
    <row r="106" spans="1:6" x14ac:dyDescent="0.2">
      <c r="A106" s="2">
        <v>8.5833300000000001</v>
      </c>
      <c r="B106">
        <v>-0.64933300000000005</v>
      </c>
      <c r="C106">
        <v>-0.57124900000000001</v>
      </c>
      <c r="D106">
        <f t="shared" si="2"/>
        <v>-0.78478899999999996</v>
      </c>
      <c r="E106">
        <f t="shared" si="3"/>
        <v>-0.71706099999999995</v>
      </c>
      <c r="F106">
        <f t="shared" si="4"/>
        <v>25.271755775900001</v>
      </c>
    </row>
    <row r="107" spans="1:6" x14ac:dyDescent="0.2">
      <c r="A107" s="2">
        <v>8.6666699999999999</v>
      </c>
      <c r="B107">
        <v>-0.84399999999999997</v>
      </c>
      <c r="C107">
        <v>-0.724333</v>
      </c>
      <c r="D107">
        <f t="shared" si="2"/>
        <v>-0.93787299999999996</v>
      </c>
      <c r="E107">
        <f t="shared" si="3"/>
        <v>-0.89093650000000002</v>
      </c>
      <c r="F107">
        <f t="shared" si="4"/>
        <v>26.09973351935</v>
      </c>
    </row>
    <row r="108" spans="1:6" x14ac:dyDescent="0.2">
      <c r="A108" s="2">
        <v>8.75</v>
      </c>
      <c r="B108">
        <v>-0.99299999999999999</v>
      </c>
      <c r="C108">
        <v>-0.72124999999999995</v>
      </c>
      <c r="D108">
        <f t="shared" si="2"/>
        <v>-0.93479000000000001</v>
      </c>
      <c r="E108">
        <f t="shared" si="3"/>
        <v>-0.96389499999999995</v>
      </c>
      <c r="F108">
        <f t="shared" si="4"/>
        <v>26.447154600499999</v>
      </c>
    </row>
    <row r="109" spans="1:6" x14ac:dyDescent="0.2">
      <c r="A109" s="2">
        <v>8.8333300000000001</v>
      </c>
      <c r="B109">
        <v>-1.1419999999999999</v>
      </c>
      <c r="C109">
        <v>-1.0794999999999999</v>
      </c>
      <c r="D109">
        <f t="shared" si="2"/>
        <v>-1.29304</v>
      </c>
      <c r="E109">
        <f t="shared" si="3"/>
        <v>-1.2175199999999999</v>
      </c>
      <c r="F109">
        <f t="shared" si="4"/>
        <v>27.654891487999997</v>
      </c>
    </row>
    <row r="110" spans="1:6" x14ac:dyDescent="0.2">
      <c r="A110" s="2">
        <v>8.9166699999999999</v>
      </c>
      <c r="B110">
        <v>-1.16333</v>
      </c>
      <c r="C110">
        <v>-1.22733</v>
      </c>
      <c r="D110">
        <f t="shared" si="2"/>
        <v>-1.4408700000000001</v>
      </c>
      <c r="E110">
        <f t="shared" si="3"/>
        <v>-1.3021</v>
      </c>
      <c r="F110">
        <f t="shared" si="4"/>
        <v>28.057652990000001</v>
      </c>
    </row>
    <row r="111" spans="1:6" x14ac:dyDescent="0.2">
      <c r="A111" s="2">
        <v>9</v>
      </c>
      <c r="B111">
        <v>-1.49</v>
      </c>
      <c r="C111">
        <v>-1.385</v>
      </c>
      <c r="D111">
        <f t="shared" si="2"/>
        <v>-1.5985400000000001</v>
      </c>
      <c r="E111">
        <f t="shared" si="3"/>
        <v>-1.54427</v>
      </c>
      <c r="F111">
        <f t="shared" si="4"/>
        <v>29.210842313000001</v>
      </c>
    </row>
    <row r="112" spans="1:6" x14ac:dyDescent="0.2">
      <c r="A112" s="2">
        <v>9.0832999999999995</v>
      </c>
      <c r="B112">
        <v>-1.26467</v>
      </c>
      <c r="C112">
        <v>-1.07867</v>
      </c>
      <c r="D112">
        <f t="shared" si="2"/>
        <v>-1.2922100000000001</v>
      </c>
      <c r="E112">
        <f t="shared" si="3"/>
        <v>-1.27844</v>
      </c>
      <c r="F112">
        <f t="shared" si="4"/>
        <v>27.944986436000001</v>
      </c>
    </row>
    <row r="113" spans="1:6" x14ac:dyDescent="0.2">
      <c r="A113" s="2">
        <v>9.1667000000000005</v>
      </c>
      <c r="B113">
        <v>-0.87133300000000002</v>
      </c>
      <c r="C113">
        <v>-0.79666800000000004</v>
      </c>
      <c r="D113">
        <f t="shared" si="2"/>
        <v>-1.010208</v>
      </c>
      <c r="E113">
        <f t="shared" si="3"/>
        <v>-0.94077049999999995</v>
      </c>
      <c r="F113">
        <f t="shared" si="4"/>
        <v>26.337038043950002</v>
      </c>
    </row>
    <row r="114" spans="1:6" x14ac:dyDescent="0.2">
      <c r="A114" s="2">
        <v>9.25</v>
      </c>
      <c r="B114">
        <v>-0.31</v>
      </c>
      <c r="C114">
        <v>-0.38</v>
      </c>
      <c r="D114">
        <f t="shared" si="2"/>
        <v>-0.59353999999999996</v>
      </c>
      <c r="E114">
        <f t="shared" si="3"/>
        <v>-0.45177</v>
      </c>
      <c r="F114">
        <f t="shared" si="4"/>
        <v>24.008466562999999</v>
      </c>
    </row>
    <row r="115" spans="1:6" x14ac:dyDescent="0.2">
      <c r="A115" s="2">
        <v>9.3332999999999995</v>
      </c>
      <c r="B115">
        <v>-0.31533299999999997</v>
      </c>
      <c r="C115">
        <v>-0.23366700000000001</v>
      </c>
      <c r="D115">
        <f t="shared" si="2"/>
        <v>-0.44720700000000002</v>
      </c>
      <c r="E115">
        <f t="shared" si="3"/>
        <v>-0.38127</v>
      </c>
      <c r="F115">
        <f t="shared" si="4"/>
        <v>23.672752613</v>
      </c>
    </row>
    <row r="116" spans="1:6" x14ac:dyDescent="0.2">
      <c r="A116" s="2">
        <v>9.4167000000000005</v>
      </c>
      <c r="B116">
        <v>-0.41199999999999998</v>
      </c>
      <c r="C116">
        <v>3.8832800000000001E-2</v>
      </c>
      <c r="D116">
        <f t="shared" si="2"/>
        <v>-0.17470720000000001</v>
      </c>
      <c r="E116">
        <f t="shared" si="3"/>
        <v>-0.29335359999999999</v>
      </c>
      <c r="F116">
        <f t="shared" si="4"/>
        <v>23.25410350784</v>
      </c>
    </row>
    <row r="117" spans="1:6" x14ac:dyDescent="0.2">
      <c r="A117" s="2">
        <v>9.5</v>
      </c>
      <c r="B117">
        <v>-0.6</v>
      </c>
      <c r="C117">
        <v>-6.0000600000000001E-2</v>
      </c>
      <c r="D117">
        <f t="shared" si="2"/>
        <v>-0.27354060000000002</v>
      </c>
      <c r="E117">
        <f t="shared" si="3"/>
        <v>-0.4367703</v>
      </c>
      <c r="F117">
        <f t="shared" si="4"/>
        <v>23.937039491570001</v>
      </c>
    </row>
    <row r="118" spans="1:6" x14ac:dyDescent="0.2">
      <c r="A118" s="2">
        <v>9.5832999999999995</v>
      </c>
      <c r="B118">
        <v>-0.50533300000000003</v>
      </c>
      <c r="C118">
        <v>-0.16933400000000001</v>
      </c>
      <c r="D118">
        <f t="shared" si="2"/>
        <v>-0.38287400000000005</v>
      </c>
      <c r="E118">
        <f t="shared" si="3"/>
        <v>-0.44410350000000004</v>
      </c>
      <c r="F118">
        <f t="shared" si="4"/>
        <v>23.971959456650001</v>
      </c>
    </row>
    <row r="119" spans="1:6" x14ac:dyDescent="0.2">
      <c r="A119" s="2">
        <v>9.6667000000000005</v>
      </c>
      <c r="B119">
        <v>-0.66200000000000003</v>
      </c>
      <c r="C119">
        <v>-0.29266700000000001</v>
      </c>
      <c r="D119">
        <f t="shared" si="2"/>
        <v>-0.50620700000000007</v>
      </c>
      <c r="E119">
        <f t="shared" si="3"/>
        <v>-0.58410350000000011</v>
      </c>
      <c r="F119">
        <f t="shared" si="4"/>
        <v>24.638625456650001</v>
      </c>
    </row>
    <row r="120" spans="1:6" x14ac:dyDescent="0.2">
      <c r="A120" s="2">
        <v>9.75</v>
      </c>
      <c r="B120">
        <v>-1.07</v>
      </c>
      <c r="C120">
        <v>-0.67399900000000001</v>
      </c>
      <c r="D120">
        <f t="shared" si="2"/>
        <v>-0.88753900000000008</v>
      </c>
      <c r="E120">
        <f t="shared" si="3"/>
        <v>-0.97876950000000007</v>
      </c>
      <c r="F120">
        <f t="shared" si="4"/>
        <v>26.517985482050001</v>
      </c>
    </row>
    <row r="121" spans="1:6" x14ac:dyDescent="0.2">
      <c r="A121" s="2">
        <v>9.8332999999999995</v>
      </c>
      <c r="B121">
        <v>-1.27667</v>
      </c>
      <c r="C121">
        <v>-0.78333200000000003</v>
      </c>
      <c r="D121">
        <f t="shared" si="2"/>
        <v>-0.99687199999999998</v>
      </c>
      <c r="E121">
        <f t="shared" si="3"/>
        <v>-1.136771</v>
      </c>
      <c r="F121">
        <f t="shared" si="4"/>
        <v>27.270372824900001</v>
      </c>
    </row>
    <row r="122" spans="1:6" x14ac:dyDescent="0.2">
      <c r="A122" s="2">
        <v>9.9167000000000005</v>
      </c>
      <c r="B122">
        <v>-1.4946699999999999</v>
      </c>
      <c r="C122">
        <v>-0.940666</v>
      </c>
      <c r="D122">
        <f t="shared" si="2"/>
        <v>-1.1542060000000001</v>
      </c>
      <c r="E122">
        <f t="shared" si="3"/>
        <v>-1.324438</v>
      </c>
      <c r="F122">
        <f t="shared" si="4"/>
        <v>28.164024312199999</v>
      </c>
    </row>
    <row r="123" spans="1:6" x14ac:dyDescent="0.2">
      <c r="A123" s="2">
        <v>10</v>
      </c>
      <c r="B123">
        <v>-1.724</v>
      </c>
      <c r="C123">
        <v>-1.1559999999999999</v>
      </c>
      <c r="D123">
        <f t="shared" si="2"/>
        <v>-1.36954</v>
      </c>
      <c r="E123">
        <f t="shared" si="3"/>
        <v>-1.54677</v>
      </c>
      <c r="F123">
        <f t="shared" si="4"/>
        <v>29.222747063</v>
      </c>
    </row>
    <row r="124" spans="1:6" x14ac:dyDescent="0.2">
      <c r="A124" s="2">
        <v>10.083299999999999</v>
      </c>
      <c r="B124">
        <v>-1.42133</v>
      </c>
      <c r="C124">
        <v>-0.95650100000000005</v>
      </c>
      <c r="D124">
        <f t="shared" si="2"/>
        <v>-1.1700410000000001</v>
      </c>
      <c r="E124">
        <f t="shared" si="3"/>
        <v>-1.2956855</v>
      </c>
      <c r="F124">
        <f t="shared" si="4"/>
        <v>28.027107782450003</v>
      </c>
    </row>
    <row r="125" spans="1:6" x14ac:dyDescent="0.2">
      <c r="A125" s="2">
        <v>10.166700000000001</v>
      </c>
      <c r="B125">
        <v>-1.10667</v>
      </c>
      <c r="C125">
        <v>-0.96233199999999997</v>
      </c>
      <c r="D125">
        <f t="shared" si="2"/>
        <v>-1.175872</v>
      </c>
      <c r="E125">
        <f t="shared" si="3"/>
        <v>-1.1412710000000001</v>
      </c>
      <c r="F125">
        <f t="shared" si="4"/>
        <v>27.2918013749</v>
      </c>
    </row>
    <row r="126" spans="1:6" x14ac:dyDescent="0.2">
      <c r="A126" s="2">
        <v>10.25</v>
      </c>
      <c r="B126">
        <v>-0.78</v>
      </c>
      <c r="C126">
        <v>-0.75500199999999995</v>
      </c>
      <c r="D126">
        <f t="shared" si="2"/>
        <v>-0.96854200000000001</v>
      </c>
      <c r="E126">
        <f t="shared" si="3"/>
        <v>-0.87427100000000002</v>
      </c>
      <c r="F126">
        <f t="shared" si="4"/>
        <v>26.020374074900001</v>
      </c>
    </row>
    <row r="127" spans="1:6" x14ac:dyDescent="0.2">
      <c r="A127" s="2">
        <v>10.333299999999999</v>
      </c>
      <c r="B127">
        <v>-0.50866699999999998</v>
      </c>
      <c r="C127">
        <v>-0.64166599999999996</v>
      </c>
      <c r="D127">
        <f t="shared" si="2"/>
        <v>-0.85520599999999991</v>
      </c>
      <c r="E127">
        <f t="shared" si="3"/>
        <v>-0.68193649999999995</v>
      </c>
      <c r="F127">
        <f t="shared" si="4"/>
        <v>25.104496419349999</v>
      </c>
    </row>
    <row r="128" spans="1:6" x14ac:dyDescent="0.2">
      <c r="A128" s="2">
        <v>10.416700000000001</v>
      </c>
      <c r="B128">
        <v>-0.32066699999999998</v>
      </c>
      <c r="C128">
        <v>-0.64666800000000002</v>
      </c>
      <c r="D128">
        <f t="shared" si="2"/>
        <v>-0.86020800000000008</v>
      </c>
      <c r="E128">
        <f t="shared" si="3"/>
        <v>-0.59043750000000006</v>
      </c>
      <c r="F128">
        <f t="shared" si="4"/>
        <v>24.668787331250002</v>
      </c>
    </row>
    <row r="129" spans="1:6" x14ac:dyDescent="0.2">
      <c r="A129" s="2">
        <v>10.5</v>
      </c>
      <c r="B129">
        <v>-0.216</v>
      </c>
      <c r="C129">
        <v>-0.29199999999999998</v>
      </c>
      <c r="D129">
        <f t="shared" si="2"/>
        <v>-0.50553999999999999</v>
      </c>
      <c r="E129">
        <f t="shared" si="3"/>
        <v>-0.36076999999999998</v>
      </c>
      <c r="F129">
        <f t="shared" si="4"/>
        <v>23.575133662999999</v>
      </c>
    </row>
    <row r="130" spans="1:6" x14ac:dyDescent="0.2">
      <c r="A130" s="2">
        <v>10.583299999999999</v>
      </c>
      <c r="B130">
        <v>-0.38533299999999998</v>
      </c>
      <c r="C130">
        <v>-0.59999499999999995</v>
      </c>
      <c r="D130">
        <f t="shared" si="2"/>
        <v>-0.8135349999999999</v>
      </c>
      <c r="E130">
        <f t="shared" si="3"/>
        <v>-0.59943399999999991</v>
      </c>
      <c r="F130">
        <f t="shared" si="4"/>
        <v>24.711627764599999</v>
      </c>
    </row>
    <row r="131" spans="1:6" x14ac:dyDescent="0.2">
      <c r="A131" s="2">
        <v>10.666700000000001</v>
      </c>
      <c r="B131">
        <v>-0.47899999999999998</v>
      </c>
      <c r="C131">
        <v>-0.286333</v>
      </c>
      <c r="D131">
        <f t="shared" si="2"/>
        <v>-0.49987300000000001</v>
      </c>
      <c r="E131">
        <f t="shared" si="3"/>
        <v>-0.4894365</v>
      </c>
      <c r="F131">
        <f t="shared" si="4"/>
        <v>24.187830669349999</v>
      </c>
    </row>
    <row r="132" spans="1:6" x14ac:dyDescent="0.2">
      <c r="A132" s="2">
        <v>10.75</v>
      </c>
      <c r="B132">
        <v>-0.497</v>
      </c>
      <c r="C132">
        <v>-0.50499799999999995</v>
      </c>
      <c r="D132">
        <f t="shared" si="2"/>
        <v>-0.7185379999999999</v>
      </c>
      <c r="E132">
        <f t="shared" si="3"/>
        <v>-0.607769</v>
      </c>
      <c r="F132">
        <f t="shared" si="4"/>
        <v>24.751318201100002</v>
      </c>
    </row>
    <row r="133" spans="1:6" x14ac:dyDescent="0.2">
      <c r="A133" s="2">
        <v>10.833299999999999</v>
      </c>
      <c r="B133">
        <v>-1.13367</v>
      </c>
      <c r="C133">
        <v>-0.52666500000000005</v>
      </c>
      <c r="D133">
        <f t="shared" si="2"/>
        <v>-0.740205</v>
      </c>
      <c r="E133">
        <f t="shared" si="3"/>
        <v>-0.93693749999999998</v>
      </c>
      <c r="F133">
        <f t="shared" si="4"/>
        <v>26.318785681249999</v>
      </c>
    </row>
    <row r="134" spans="1:6" x14ac:dyDescent="0.2">
      <c r="A134" s="2">
        <v>10.916700000000001</v>
      </c>
      <c r="B134">
        <v>-1.49333</v>
      </c>
      <c r="C134">
        <v>-0.83699999999999997</v>
      </c>
      <c r="D134">
        <f t="shared" si="2"/>
        <v>-1.05054</v>
      </c>
      <c r="E134">
        <f t="shared" si="3"/>
        <v>-1.271935</v>
      </c>
      <c r="F134">
        <f t="shared" si="4"/>
        <v>27.914010276500001</v>
      </c>
    </row>
    <row r="135" spans="1:6" x14ac:dyDescent="0.2">
      <c r="A135" s="2">
        <v>11</v>
      </c>
      <c r="B135">
        <v>-1.5760000000000001</v>
      </c>
      <c r="C135">
        <v>-1.0389999999999999</v>
      </c>
      <c r="D135">
        <f t="shared" si="2"/>
        <v>-1.25254</v>
      </c>
      <c r="E135">
        <f t="shared" si="3"/>
        <v>-1.4142700000000001</v>
      </c>
      <c r="F135">
        <f t="shared" si="4"/>
        <v>28.591795312999999</v>
      </c>
    </row>
    <row r="136" spans="1:6" x14ac:dyDescent="0.2">
      <c r="A136" s="2">
        <v>11.083299999999999</v>
      </c>
      <c r="B136">
        <v>-1.3376699999999999</v>
      </c>
      <c r="C136">
        <v>-0.86800100000000002</v>
      </c>
      <c r="D136">
        <f t="shared" si="2"/>
        <v>-1.0815410000000001</v>
      </c>
      <c r="E136">
        <f t="shared" si="3"/>
        <v>-1.2096054999999999</v>
      </c>
      <c r="F136">
        <f t="shared" si="4"/>
        <v>27.617203430449997</v>
      </c>
    </row>
    <row r="137" spans="1:6" x14ac:dyDescent="0.2">
      <c r="A137" s="2">
        <v>11.166700000000001</v>
      </c>
      <c r="B137">
        <v>-1.01</v>
      </c>
      <c r="C137">
        <v>-0.57900200000000002</v>
      </c>
      <c r="D137">
        <f t="shared" si="2"/>
        <v>-0.79254200000000008</v>
      </c>
      <c r="E137">
        <f t="shared" si="3"/>
        <v>-0.90127100000000004</v>
      </c>
      <c r="F137">
        <f t="shared" si="4"/>
        <v>26.148945374900002</v>
      </c>
    </row>
    <row r="138" spans="1:6" x14ac:dyDescent="0.2">
      <c r="A138" s="2">
        <v>11.25</v>
      </c>
      <c r="B138">
        <v>-0.81499999999999995</v>
      </c>
      <c r="C138">
        <v>-0.310002</v>
      </c>
      <c r="D138">
        <f t="shared" si="2"/>
        <v>-0.52354199999999995</v>
      </c>
      <c r="E138">
        <f t="shared" si="3"/>
        <v>-0.66927099999999995</v>
      </c>
      <c r="F138">
        <f t="shared" si="4"/>
        <v>25.044184574900001</v>
      </c>
    </row>
    <row r="139" spans="1:6" x14ac:dyDescent="0.2">
      <c r="A139" s="2">
        <v>11.333299999999999</v>
      </c>
      <c r="B139">
        <v>-0.61</v>
      </c>
      <c r="C139">
        <v>-8.7330599999999994E-2</v>
      </c>
      <c r="D139">
        <f t="shared" ref="D139:D202" si="5">C139-0.21354</f>
        <v>-0.30087059999999999</v>
      </c>
      <c r="E139">
        <f t="shared" si="3"/>
        <v>-0.45543529999999999</v>
      </c>
      <c r="F139">
        <f t="shared" si="4"/>
        <v>24.025920355069999</v>
      </c>
    </row>
    <row r="140" spans="1:6" x14ac:dyDescent="0.2">
      <c r="A140" s="2">
        <v>11.416700000000001</v>
      </c>
      <c r="B140">
        <v>-0.33666699999999999</v>
      </c>
      <c r="C140">
        <v>-0.126001</v>
      </c>
      <c r="D140">
        <f t="shared" si="5"/>
        <v>-0.33954099999999998</v>
      </c>
      <c r="E140">
        <f t="shared" ref="E140:E203" si="6">(B140+D140)/2</f>
        <v>-0.33810399999999996</v>
      </c>
      <c r="F140">
        <f t="shared" si="4"/>
        <v>23.467200437599999</v>
      </c>
    </row>
    <row r="141" spans="1:6" x14ac:dyDescent="0.2">
      <c r="A141" s="2">
        <v>11.5</v>
      </c>
      <c r="B141">
        <v>-0.47</v>
      </c>
      <c r="C141">
        <v>-5.1001299999999999E-2</v>
      </c>
      <c r="D141">
        <f t="shared" si="5"/>
        <v>-0.26454129999999998</v>
      </c>
      <c r="E141">
        <f t="shared" si="6"/>
        <v>-0.36727064999999998</v>
      </c>
      <c r="F141">
        <f t="shared" si="4"/>
        <v>23.606089108235</v>
      </c>
    </row>
    <row r="142" spans="1:6" x14ac:dyDescent="0.2">
      <c r="A142" s="2">
        <v>11.583299999999999</v>
      </c>
      <c r="B142">
        <v>-0.61416700000000002</v>
      </c>
      <c r="C142">
        <v>-0.125334</v>
      </c>
      <c r="D142">
        <f t="shared" si="5"/>
        <v>-0.33887400000000001</v>
      </c>
      <c r="E142">
        <f t="shared" si="6"/>
        <v>-0.47652050000000001</v>
      </c>
      <c r="F142">
        <f t="shared" si="4"/>
        <v>24.126325968949999</v>
      </c>
    </row>
    <row r="143" spans="1:6" x14ac:dyDescent="0.2">
      <c r="A143" s="2">
        <v>11.666700000000001</v>
      </c>
      <c r="B143">
        <v>-0.74766699999999997</v>
      </c>
      <c r="C143">
        <v>-0.29766700000000001</v>
      </c>
      <c r="D143">
        <f t="shared" si="5"/>
        <v>-0.51120699999999997</v>
      </c>
      <c r="E143">
        <f t="shared" si="6"/>
        <v>-0.62943700000000002</v>
      </c>
      <c r="F143">
        <f t="shared" si="4"/>
        <v>24.854499050299999</v>
      </c>
    </row>
    <row r="144" spans="1:6" x14ac:dyDescent="0.2">
      <c r="A144" s="2">
        <v>11.75</v>
      </c>
      <c r="B144">
        <v>-0.95</v>
      </c>
      <c r="C144">
        <v>-0.66</v>
      </c>
      <c r="D144">
        <f t="shared" si="5"/>
        <v>-0.87353999999999998</v>
      </c>
      <c r="E144">
        <f t="shared" si="6"/>
        <v>-0.91176999999999997</v>
      </c>
      <c r="F144">
        <f t="shared" ref="F144:F207" si="7">(-4.7619)*(E144-0.57)+19.1429</f>
        <v>26.198940563000001</v>
      </c>
    </row>
    <row r="145" spans="1:6" x14ac:dyDescent="0.2">
      <c r="A145" s="2">
        <v>11.833299999999999</v>
      </c>
      <c r="B145">
        <v>-1.069</v>
      </c>
      <c r="C145">
        <v>-0.82599999999999996</v>
      </c>
      <c r="D145">
        <f t="shared" si="5"/>
        <v>-1.0395399999999999</v>
      </c>
      <c r="E145">
        <f t="shared" si="6"/>
        <v>-1.0542699999999998</v>
      </c>
      <c r="F145">
        <f t="shared" si="7"/>
        <v>26.877511312999999</v>
      </c>
    </row>
    <row r="146" spans="1:6" x14ac:dyDescent="0.2">
      <c r="A146" s="2">
        <v>11.916700000000001</v>
      </c>
      <c r="B146">
        <v>-1.0708299999999999</v>
      </c>
      <c r="C146">
        <v>-0.85366500000000001</v>
      </c>
      <c r="D146">
        <f t="shared" si="5"/>
        <v>-1.067205</v>
      </c>
      <c r="E146">
        <f t="shared" si="6"/>
        <v>-1.0690175</v>
      </c>
      <c r="F146">
        <f t="shared" si="7"/>
        <v>26.947737433250001</v>
      </c>
    </row>
    <row r="147" spans="1:6" x14ac:dyDescent="0.2">
      <c r="A147" s="2">
        <v>12</v>
      </c>
      <c r="B147">
        <v>-1.39</v>
      </c>
      <c r="C147">
        <v>-0.92499799999999999</v>
      </c>
      <c r="D147">
        <f t="shared" si="5"/>
        <v>-1.138538</v>
      </c>
      <c r="E147">
        <f t="shared" si="6"/>
        <v>-1.2642690000000001</v>
      </c>
      <c r="F147">
        <f t="shared" si="7"/>
        <v>27.877505551100001</v>
      </c>
    </row>
    <row r="148" spans="1:6" x14ac:dyDescent="0.2">
      <c r="A148" s="2">
        <v>12.083299999999999</v>
      </c>
      <c r="B148">
        <v>-1.1850000000000001</v>
      </c>
      <c r="C148">
        <v>-0.83</v>
      </c>
      <c r="D148">
        <f t="shared" si="5"/>
        <v>-1.0435399999999999</v>
      </c>
      <c r="E148">
        <f t="shared" si="6"/>
        <v>-1.1142699999999999</v>
      </c>
      <c r="F148">
        <f t="shared" si="7"/>
        <v>27.163225312999998</v>
      </c>
    </row>
    <row r="149" spans="1:6" x14ac:dyDescent="0.2">
      <c r="A149" s="2">
        <v>12.166700000000001</v>
      </c>
      <c r="B149">
        <v>-0.98</v>
      </c>
      <c r="C149">
        <v>-0.60000100000000001</v>
      </c>
      <c r="D149">
        <f t="shared" si="5"/>
        <v>-0.81354100000000007</v>
      </c>
      <c r="E149">
        <f t="shared" si="6"/>
        <v>-0.89677050000000003</v>
      </c>
      <c r="F149">
        <f t="shared" si="7"/>
        <v>26.127514443950002</v>
      </c>
    </row>
    <row r="150" spans="1:6" x14ac:dyDescent="0.2">
      <c r="A150" s="2">
        <v>12.25</v>
      </c>
      <c r="B150">
        <v>-0.80500000000000005</v>
      </c>
      <c r="C150">
        <v>-0.38550099999999998</v>
      </c>
      <c r="D150">
        <f t="shared" si="5"/>
        <v>-0.59904099999999993</v>
      </c>
      <c r="E150">
        <f t="shared" si="6"/>
        <v>-0.70202049999999994</v>
      </c>
      <c r="F150">
        <f t="shared" si="7"/>
        <v>25.20013441895</v>
      </c>
    </row>
    <row r="151" spans="1:6" x14ac:dyDescent="0.2">
      <c r="A151" s="2">
        <v>12.333299999999999</v>
      </c>
      <c r="B151">
        <v>-0.63</v>
      </c>
      <c r="C151">
        <v>-0.28000000000000003</v>
      </c>
      <c r="D151">
        <f t="shared" si="5"/>
        <v>-0.49354000000000003</v>
      </c>
      <c r="E151">
        <f t="shared" si="6"/>
        <v>-0.56176999999999999</v>
      </c>
      <c r="F151">
        <f t="shared" si="7"/>
        <v>24.532275562999999</v>
      </c>
    </row>
    <row r="152" spans="1:6" x14ac:dyDescent="0.2">
      <c r="A152" s="2">
        <v>12.416700000000001</v>
      </c>
      <c r="B152">
        <v>-0.64</v>
      </c>
      <c r="C152">
        <v>-6.0498799999999998E-2</v>
      </c>
      <c r="D152">
        <f t="shared" si="5"/>
        <v>-0.27403880000000003</v>
      </c>
      <c r="E152">
        <f t="shared" si="6"/>
        <v>-0.45701940000000002</v>
      </c>
      <c r="F152">
        <f t="shared" si="7"/>
        <v>24.033463680860002</v>
      </c>
    </row>
    <row r="153" spans="1:6" x14ac:dyDescent="0.2">
      <c r="A153" s="2">
        <v>12.5</v>
      </c>
      <c r="B153">
        <v>-0.65</v>
      </c>
      <c r="C153">
        <v>0.27899800000000002</v>
      </c>
      <c r="D153">
        <f t="shared" si="5"/>
        <v>6.5458000000000016E-2</v>
      </c>
      <c r="E153">
        <f t="shared" si="6"/>
        <v>-0.292271</v>
      </c>
      <c r="F153">
        <f t="shared" si="7"/>
        <v>23.248948274900002</v>
      </c>
    </row>
    <row r="154" spans="1:6" x14ac:dyDescent="0.2">
      <c r="A154" s="2">
        <v>12.583299999999999</v>
      </c>
      <c r="B154">
        <v>-0.61599999999999999</v>
      </c>
      <c r="C154">
        <v>-0.33050000000000002</v>
      </c>
      <c r="D154">
        <f t="shared" si="5"/>
        <v>-0.54404000000000008</v>
      </c>
      <c r="E154">
        <f t="shared" si="6"/>
        <v>-0.58001999999999998</v>
      </c>
      <c r="F154">
        <f t="shared" si="7"/>
        <v>24.619180238000002</v>
      </c>
    </row>
    <row r="155" spans="1:6" x14ac:dyDescent="0.2">
      <c r="A155" s="2">
        <v>12.666700000000001</v>
      </c>
      <c r="B155">
        <v>-0.58199999999999996</v>
      </c>
      <c r="C155">
        <v>-0.34799999999999998</v>
      </c>
      <c r="D155">
        <f t="shared" si="5"/>
        <v>-0.56153999999999993</v>
      </c>
      <c r="E155">
        <f t="shared" si="6"/>
        <v>-0.57176999999999989</v>
      </c>
      <c r="F155">
        <f t="shared" si="7"/>
        <v>24.579894563</v>
      </c>
    </row>
    <row r="156" spans="1:6" x14ac:dyDescent="0.2">
      <c r="A156" s="2">
        <v>12.75</v>
      </c>
      <c r="B156">
        <v>-0.58250000000000002</v>
      </c>
      <c r="C156">
        <v>-0.72650000000000003</v>
      </c>
      <c r="D156">
        <f t="shared" si="5"/>
        <v>-0.94003999999999999</v>
      </c>
      <c r="E156">
        <f t="shared" si="6"/>
        <v>-0.76127</v>
      </c>
      <c r="F156">
        <f t="shared" si="7"/>
        <v>25.482274613000001</v>
      </c>
    </row>
    <row r="157" spans="1:6" x14ac:dyDescent="0.2">
      <c r="A157" s="2">
        <v>12.833299999999999</v>
      </c>
      <c r="B157">
        <v>-0.58299999999999996</v>
      </c>
      <c r="C157">
        <v>-0.57000099999999998</v>
      </c>
      <c r="D157">
        <f t="shared" si="5"/>
        <v>-0.78354100000000004</v>
      </c>
      <c r="E157">
        <f t="shared" si="6"/>
        <v>-0.6832705</v>
      </c>
      <c r="F157">
        <f t="shared" si="7"/>
        <v>25.110848793950002</v>
      </c>
    </row>
    <row r="158" spans="1:6" x14ac:dyDescent="0.2">
      <c r="A158" s="2">
        <v>12.916700000000001</v>
      </c>
      <c r="B158">
        <v>-0.88649999999999995</v>
      </c>
      <c r="C158">
        <v>-0.79800000000000004</v>
      </c>
      <c r="D158">
        <f t="shared" si="5"/>
        <v>-1.0115400000000001</v>
      </c>
      <c r="E158">
        <f t="shared" si="6"/>
        <v>-0.94901999999999997</v>
      </c>
      <c r="F158">
        <f t="shared" si="7"/>
        <v>26.376321338</v>
      </c>
    </row>
    <row r="159" spans="1:6" x14ac:dyDescent="0.2">
      <c r="A159" s="2">
        <v>13</v>
      </c>
      <c r="B159">
        <v>-1.19</v>
      </c>
      <c r="C159">
        <v>-1.19</v>
      </c>
      <c r="D159">
        <f t="shared" si="5"/>
        <v>-1.40354</v>
      </c>
      <c r="E159">
        <f t="shared" si="6"/>
        <v>-1.29677</v>
      </c>
      <c r="F159">
        <f t="shared" si="7"/>
        <v>28.032272063000001</v>
      </c>
    </row>
    <row r="160" spans="1:6" x14ac:dyDescent="0.2">
      <c r="A160" s="2">
        <v>13.083299999999999</v>
      </c>
      <c r="B160">
        <v>-0.82</v>
      </c>
      <c r="C160">
        <v>-1.0805</v>
      </c>
      <c r="D160">
        <f t="shared" si="5"/>
        <v>-1.2940400000000001</v>
      </c>
      <c r="E160">
        <f t="shared" si="6"/>
        <v>-1.0570200000000001</v>
      </c>
      <c r="F160">
        <f t="shared" si="7"/>
        <v>26.890606538</v>
      </c>
    </row>
    <row r="161" spans="1:6" x14ac:dyDescent="0.2">
      <c r="A161" s="2">
        <v>13.166700000000001</v>
      </c>
      <c r="B161">
        <v>-0.45</v>
      </c>
      <c r="C161">
        <v>-1.1419999999999999</v>
      </c>
      <c r="D161">
        <f t="shared" si="5"/>
        <v>-1.35554</v>
      </c>
      <c r="E161">
        <f t="shared" si="6"/>
        <v>-0.90276999999999996</v>
      </c>
      <c r="F161">
        <f t="shared" si="7"/>
        <v>26.156083463000002</v>
      </c>
    </row>
    <row r="162" spans="1:6" x14ac:dyDescent="0.2">
      <c r="A162" s="2">
        <v>13.25</v>
      </c>
      <c r="B162">
        <v>-0.45</v>
      </c>
      <c r="C162">
        <v>-0.86950300000000003</v>
      </c>
      <c r="D162">
        <f t="shared" si="5"/>
        <v>-1.083043</v>
      </c>
      <c r="E162">
        <f t="shared" si="6"/>
        <v>-0.76652149999999997</v>
      </c>
      <c r="F162">
        <f t="shared" si="7"/>
        <v>25.50728173085</v>
      </c>
    </row>
    <row r="163" spans="1:6" x14ac:dyDescent="0.2">
      <c r="A163" s="2">
        <v>13.333299999999999</v>
      </c>
      <c r="B163">
        <v>-0.45</v>
      </c>
      <c r="C163">
        <v>-0.63866999999999996</v>
      </c>
      <c r="D163">
        <f t="shared" si="5"/>
        <v>-0.85220999999999991</v>
      </c>
      <c r="E163">
        <f t="shared" si="6"/>
        <v>-0.65110499999999993</v>
      </c>
      <c r="F163">
        <f t="shared" si="7"/>
        <v>24.9576798995</v>
      </c>
    </row>
    <row r="164" spans="1:6" x14ac:dyDescent="0.2">
      <c r="A164" s="2">
        <v>13.416700000000001</v>
      </c>
      <c r="B164">
        <v>-0.56499999999999995</v>
      </c>
      <c r="C164">
        <v>-0.30833500000000003</v>
      </c>
      <c r="D164">
        <f t="shared" si="5"/>
        <v>-0.52187500000000009</v>
      </c>
      <c r="E164">
        <f t="shared" si="6"/>
        <v>-0.54343750000000002</v>
      </c>
      <c r="F164">
        <f t="shared" si="7"/>
        <v>24.444978031249999</v>
      </c>
    </row>
    <row r="165" spans="1:6" x14ac:dyDescent="0.2">
      <c r="A165" s="2">
        <v>13.5</v>
      </c>
      <c r="B165">
        <v>-0.68</v>
      </c>
      <c r="C165">
        <v>-0.33400000000000002</v>
      </c>
      <c r="D165">
        <f t="shared" si="5"/>
        <v>-0.54754000000000003</v>
      </c>
      <c r="E165">
        <f t="shared" si="6"/>
        <v>-0.61377000000000004</v>
      </c>
      <c r="F165">
        <f t="shared" si="7"/>
        <v>24.779894363</v>
      </c>
    </row>
    <row r="166" spans="1:6" x14ac:dyDescent="0.2">
      <c r="A166" s="2">
        <v>13.583299999999999</v>
      </c>
      <c r="B166">
        <v>-0.76349999999999996</v>
      </c>
      <c r="C166">
        <v>-0.32149699999999998</v>
      </c>
      <c r="D166">
        <f t="shared" si="5"/>
        <v>-0.53503699999999998</v>
      </c>
      <c r="E166">
        <f t="shared" si="6"/>
        <v>-0.64926850000000003</v>
      </c>
      <c r="F166">
        <f t="shared" si="7"/>
        <v>24.948934670150003</v>
      </c>
    </row>
    <row r="167" spans="1:6" x14ac:dyDescent="0.2">
      <c r="A167" s="2">
        <v>13.666700000000001</v>
      </c>
      <c r="B167">
        <v>-0.84699999999999998</v>
      </c>
      <c r="C167">
        <v>-0.62000100000000002</v>
      </c>
      <c r="D167">
        <f t="shared" si="5"/>
        <v>-0.83354100000000009</v>
      </c>
      <c r="E167">
        <f t="shared" si="6"/>
        <v>-0.84027050000000003</v>
      </c>
      <c r="F167">
        <f t="shared" si="7"/>
        <v>25.858467093950001</v>
      </c>
    </row>
    <row r="168" spans="1:6" x14ac:dyDescent="0.2">
      <c r="A168" s="2">
        <v>13.75</v>
      </c>
      <c r="B168">
        <v>-1.0385</v>
      </c>
      <c r="C168">
        <v>-0.76499799999999996</v>
      </c>
      <c r="D168">
        <f t="shared" si="5"/>
        <v>-0.97853799999999991</v>
      </c>
      <c r="E168">
        <f t="shared" si="6"/>
        <v>-1.0085189999999999</v>
      </c>
      <c r="F168">
        <f t="shared" si="7"/>
        <v>26.659649626099998</v>
      </c>
    </row>
    <row r="169" spans="1:6" x14ac:dyDescent="0.2">
      <c r="A169" s="2">
        <v>13.833299999999999</v>
      </c>
      <c r="B169">
        <v>-1.23</v>
      </c>
      <c r="C169">
        <v>-1.0213300000000001</v>
      </c>
      <c r="D169">
        <f t="shared" si="5"/>
        <v>-1.2348700000000001</v>
      </c>
      <c r="E169">
        <f t="shared" si="6"/>
        <v>-1.2324350000000002</v>
      </c>
      <c r="F169">
        <f t="shared" si="7"/>
        <v>27.7259152265</v>
      </c>
    </row>
    <row r="170" spans="1:6" x14ac:dyDescent="0.2">
      <c r="A170" s="2">
        <v>13.916700000000001</v>
      </c>
      <c r="B170">
        <v>-1.2985</v>
      </c>
      <c r="C170">
        <v>-0.99249900000000002</v>
      </c>
      <c r="D170">
        <f t="shared" si="5"/>
        <v>-1.2060390000000001</v>
      </c>
      <c r="E170">
        <f t="shared" si="6"/>
        <v>-1.2522695000000001</v>
      </c>
      <c r="F170">
        <f t="shared" si="7"/>
        <v>27.82036513205</v>
      </c>
    </row>
    <row r="171" spans="1:6" x14ac:dyDescent="0.2">
      <c r="A171" s="2">
        <v>14</v>
      </c>
      <c r="B171">
        <v>-1.367</v>
      </c>
      <c r="C171">
        <v>-1.161</v>
      </c>
      <c r="D171">
        <f t="shared" si="5"/>
        <v>-1.3745400000000001</v>
      </c>
      <c r="E171">
        <f t="shared" si="6"/>
        <v>-1.37077</v>
      </c>
      <c r="F171">
        <f t="shared" si="7"/>
        <v>28.384652663000001</v>
      </c>
    </row>
    <row r="172" spans="1:6" x14ac:dyDescent="0.2">
      <c r="A172" s="2">
        <v>14.083299999999999</v>
      </c>
      <c r="B172">
        <v>-1.2175</v>
      </c>
      <c r="C172">
        <v>-1.0649999999999999</v>
      </c>
      <c r="D172">
        <f t="shared" si="5"/>
        <v>-1.27854</v>
      </c>
      <c r="E172">
        <f t="shared" si="6"/>
        <v>-1.2480199999999999</v>
      </c>
      <c r="F172">
        <f t="shared" si="7"/>
        <v>27.800129437999999</v>
      </c>
    </row>
    <row r="173" spans="1:6" x14ac:dyDescent="0.2">
      <c r="A173" s="2">
        <v>14.166700000000001</v>
      </c>
      <c r="B173">
        <v>-1.0680000000000001</v>
      </c>
      <c r="C173">
        <v>-0.86000200000000004</v>
      </c>
      <c r="D173">
        <f t="shared" si="5"/>
        <v>-1.073542</v>
      </c>
      <c r="E173">
        <f t="shared" si="6"/>
        <v>-1.0707710000000001</v>
      </c>
      <c r="F173">
        <f t="shared" si="7"/>
        <v>26.956087424900002</v>
      </c>
    </row>
    <row r="174" spans="1:6" x14ac:dyDescent="0.2">
      <c r="A174" s="2">
        <v>14.25</v>
      </c>
      <c r="B174">
        <v>-0.86699999999999999</v>
      </c>
      <c r="C174">
        <v>-0.345001</v>
      </c>
      <c r="D174">
        <f t="shared" si="5"/>
        <v>-0.55854099999999995</v>
      </c>
      <c r="E174">
        <f t="shared" si="6"/>
        <v>-0.71277049999999997</v>
      </c>
      <c r="F174">
        <f t="shared" si="7"/>
        <v>25.251324843950002</v>
      </c>
    </row>
    <row r="175" spans="1:6" x14ac:dyDescent="0.2">
      <c r="A175" s="2">
        <v>14.333299999999999</v>
      </c>
      <c r="B175">
        <v>-0.66600000000000004</v>
      </c>
      <c r="C175">
        <v>-0.379998</v>
      </c>
      <c r="D175">
        <f t="shared" si="5"/>
        <v>-0.59353800000000001</v>
      </c>
      <c r="E175">
        <f t="shared" si="6"/>
        <v>-0.62976900000000002</v>
      </c>
      <c r="F175">
        <f t="shared" si="7"/>
        <v>24.8560800011</v>
      </c>
    </row>
    <row r="176" spans="1:6" x14ac:dyDescent="0.2">
      <c r="A176" s="2">
        <v>14.416700000000001</v>
      </c>
      <c r="B176">
        <v>-0.70299999999999996</v>
      </c>
      <c r="C176">
        <v>-0.56249899999999997</v>
      </c>
      <c r="D176">
        <f t="shared" si="5"/>
        <v>-0.77603899999999992</v>
      </c>
      <c r="E176">
        <f t="shared" si="6"/>
        <v>-0.73951949999999989</v>
      </c>
      <c r="F176">
        <f t="shared" si="7"/>
        <v>25.37870090705</v>
      </c>
    </row>
    <row r="177" spans="1:6" x14ac:dyDescent="0.2">
      <c r="A177" s="2">
        <v>14.5</v>
      </c>
      <c r="B177">
        <v>-0.74</v>
      </c>
      <c r="C177">
        <v>-0.27000299999999999</v>
      </c>
      <c r="D177">
        <f t="shared" si="5"/>
        <v>-0.483543</v>
      </c>
      <c r="E177">
        <f t="shared" si="6"/>
        <v>-0.61177150000000002</v>
      </c>
      <c r="F177">
        <f t="shared" si="7"/>
        <v>24.770377705850002</v>
      </c>
    </row>
    <row r="178" spans="1:6" x14ac:dyDescent="0.2">
      <c r="A178" s="2">
        <v>14.583299999999999</v>
      </c>
      <c r="B178">
        <v>-0.77</v>
      </c>
      <c r="C178">
        <v>-0.54099900000000001</v>
      </c>
      <c r="D178">
        <f t="shared" si="5"/>
        <v>-0.75453900000000007</v>
      </c>
      <c r="E178">
        <f t="shared" si="6"/>
        <v>-0.76226950000000004</v>
      </c>
      <c r="F178">
        <f t="shared" si="7"/>
        <v>25.487034132049999</v>
      </c>
    </row>
    <row r="179" spans="1:6" x14ac:dyDescent="0.2">
      <c r="A179" s="2">
        <v>14.666700000000001</v>
      </c>
      <c r="B179">
        <v>-0.8</v>
      </c>
      <c r="C179">
        <v>-0.58000099999999999</v>
      </c>
      <c r="D179">
        <f t="shared" si="5"/>
        <v>-0.79354100000000005</v>
      </c>
      <c r="E179">
        <f t="shared" si="6"/>
        <v>-0.79677050000000005</v>
      </c>
      <c r="F179">
        <f t="shared" si="7"/>
        <v>25.651324443949999</v>
      </c>
    </row>
    <row r="180" spans="1:6" x14ac:dyDescent="0.2">
      <c r="A180" s="2">
        <v>14.75</v>
      </c>
      <c r="B180">
        <v>-0.88449999999999995</v>
      </c>
      <c r="C180">
        <v>-0.79249899999999995</v>
      </c>
      <c r="D180">
        <f t="shared" si="5"/>
        <v>-1.0060389999999999</v>
      </c>
      <c r="E180">
        <f t="shared" si="6"/>
        <v>-0.94526949999999998</v>
      </c>
      <c r="F180">
        <f t="shared" si="7"/>
        <v>26.358461832050001</v>
      </c>
    </row>
    <row r="181" spans="1:6" x14ac:dyDescent="0.2">
      <c r="A181" s="2">
        <v>14.833299999999999</v>
      </c>
      <c r="B181">
        <v>-0.96899999999999997</v>
      </c>
      <c r="C181">
        <v>-1.1599999999999999</v>
      </c>
      <c r="D181">
        <f t="shared" si="5"/>
        <v>-1.37354</v>
      </c>
      <c r="E181">
        <f t="shared" si="6"/>
        <v>-1.17127</v>
      </c>
      <c r="F181">
        <f t="shared" si="7"/>
        <v>27.434653613000002</v>
      </c>
    </row>
    <row r="182" spans="1:6" x14ac:dyDescent="0.2">
      <c r="A182" s="2">
        <v>14.916700000000001</v>
      </c>
      <c r="B182">
        <v>-1.113</v>
      </c>
      <c r="C182">
        <v>-1.04</v>
      </c>
      <c r="D182">
        <f t="shared" si="5"/>
        <v>-1.2535400000000001</v>
      </c>
      <c r="E182">
        <f t="shared" si="6"/>
        <v>-1.18327</v>
      </c>
      <c r="F182">
        <f t="shared" si="7"/>
        <v>27.491796413000003</v>
      </c>
    </row>
    <row r="183" spans="1:6" x14ac:dyDescent="0.2">
      <c r="A183" s="2">
        <v>15</v>
      </c>
      <c r="B183">
        <v>-1.2569999999999999</v>
      </c>
      <c r="C183">
        <v>-1.319</v>
      </c>
      <c r="D183">
        <f t="shared" si="5"/>
        <v>-1.53254</v>
      </c>
      <c r="E183">
        <f t="shared" si="6"/>
        <v>-1.3947699999999998</v>
      </c>
      <c r="F183">
        <f t="shared" si="7"/>
        <v>28.498938262999999</v>
      </c>
    </row>
    <row r="184" spans="1:6" x14ac:dyDescent="0.2">
      <c r="A184" s="2">
        <v>15.083300000000001</v>
      </c>
      <c r="B184">
        <v>-1.1134999999999999</v>
      </c>
      <c r="C184">
        <v>-0.63699700000000004</v>
      </c>
      <c r="D184">
        <f t="shared" si="5"/>
        <v>-0.8505370000000001</v>
      </c>
      <c r="E184">
        <f t="shared" si="6"/>
        <v>-0.98201850000000002</v>
      </c>
      <c r="F184">
        <f t="shared" si="7"/>
        <v>26.53345689515</v>
      </c>
    </row>
    <row r="185" spans="1:6" x14ac:dyDescent="0.2">
      <c r="A185" s="2">
        <v>15.166699999999999</v>
      </c>
      <c r="B185">
        <v>-0.97</v>
      </c>
      <c r="C185">
        <v>-0.48400100000000001</v>
      </c>
      <c r="D185">
        <f t="shared" si="5"/>
        <v>-0.69754099999999997</v>
      </c>
      <c r="E185">
        <f t="shared" si="6"/>
        <v>-0.83377049999999997</v>
      </c>
      <c r="F185">
        <f t="shared" si="7"/>
        <v>25.827514743950001</v>
      </c>
    </row>
    <row r="186" spans="1:6" x14ac:dyDescent="0.2">
      <c r="A186" s="2">
        <v>15.25</v>
      </c>
      <c r="B186">
        <v>-0.84050000000000002</v>
      </c>
      <c r="C186">
        <v>-0.19874700000000001</v>
      </c>
      <c r="D186">
        <f t="shared" si="5"/>
        <v>-0.41228700000000001</v>
      </c>
      <c r="E186">
        <f t="shared" si="6"/>
        <v>-0.62639350000000005</v>
      </c>
      <c r="F186">
        <f t="shared" si="7"/>
        <v>24.840006207649999</v>
      </c>
    </row>
    <row r="187" spans="1:6" x14ac:dyDescent="0.2">
      <c r="A187" s="2">
        <v>15.333300000000001</v>
      </c>
      <c r="B187">
        <v>-0.71099999999999997</v>
      </c>
      <c r="C187">
        <v>-0.29300100000000001</v>
      </c>
      <c r="D187">
        <f t="shared" si="5"/>
        <v>-0.50654100000000002</v>
      </c>
      <c r="E187">
        <f t="shared" si="6"/>
        <v>-0.60877049999999999</v>
      </c>
      <c r="F187">
        <f t="shared" si="7"/>
        <v>24.756087243949999</v>
      </c>
    </row>
    <row r="188" spans="1:6" x14ac:dyDescent="0.2">
      <c r="A188" s="2">
        <v>15.416699999999999</v>
      </c>
      <c r="B188">
        <v>-0.62549999999999994</v>
      </c>
      <c r="C188">
        <v>-0.13000100000000001</v>
      </c>
      <c r="D188">
        <f t="shared" si="5"/>
        <v>-0.34354099999999999</v>
      </c>
      <c r="E188">
        <f t="shared" si="6"/>
        <v>-0.48452049999999997</v>
      </c>
      <c r="F188">
        <f t="shared" si="7"/>
        <v>24.16442116895</v>
      </c>
    </row>
    <row r="189" spans="1:6" x14ac:dyDescent="0.2">
      <c r="A189" s="2">
        <v>15.5</v>
      </c>
      <c r="B189">
        <v>-0.54</v>
      </c>
      <c r="C189">
        <v>-0.408001</v>
      </c>
      <c r="D189">
        <f t="shared" si="5"/>
        <v>-0.62154100000000001</v>
      </c>
      <c r="E189">
        <f t="shared" si="6"/>
        <v>-0.58077050000000008</v>
      </c>
      <c r="F189">
        <f t="shared" si="7"/>
        <v>24.622754043950003</v>
      </c>
    </row>
    <row r="190" spans="1:6" x14ac:dyDescent="0.2">
      <c r="A190" s="2">
        <v>15.583300000000001</v>
      </c>
      <c r="B190">
        <v>-0.84499999999999997</v>
      </c>
      <c r="C190">
        <v>-0.63149999999999995</v>
      </c>
      <c r="D190">
        <f t="shared" si="5"/>
        <v>-0.84504000000000001</v>
      </c>
      <c r="E190">
        <f t="shared" si="6"/>
        <v>-0.84501999999999999</v>
      </c>
      <c r="F190">
        <f t="shared" si="7"/>
        <v>25.881083738000001</v>
      </c>
    </row>
    <row r="191" spans="1:6" x14ac:dyDescent="0.2">
      <c r="A191" s="2">
        <v>15.666699999999999</v>
      </c>
      <c r="B191">
        <v>-1.1499999999999999</v>
      </c>
      <c r="C191">
        <v>-0.77899799999999997</v>
      </c>
      <c r="D191">
        <f t="shared" si="5"/>
        <v>-0.99253799999999992</v>
      </c>
      <c r="E191">
        <f t="shared" si="6"/>
        <v>-1.071269</v>
      </c>
      <c r="F191">
        <f t="shared" si="7"/>
        <v>26.958458851099998</v>
      </c>
    </row>
    <row r="192" spans="1:6" x14ac:dyDescent="0.2">
      <c r="A192" s="2">
        <v>15.75</v>
      </c>
      <c r="B192">
        <v>-1.1850000000000001</v>
      </c>
      <c r="C192">
        <v>-0.95849600000000001</v>
      </c>
      <c r="D192">
        <f t="shared" si="5"/>
        <v>-1.1720360000000001</v>
      </c>
      <c r="E192">
        <f t="shared" si="6"/>
        <v>-1.178518</v>
      </c>
      <c r="F192">
        <f t="shared" si="7"/>
        <v>27.469167864199999</v>
      </c>
    </row>
    <row r="193" spans="1:6" x14ac:dyDescent="0.2">
      <c r="A193" s="2">
        <v>15.833300000000001</v>
      </c>
      <c r="B193">
        <v>-1.22</v>
      </c>
      <c r="C193">
        <v>-0.94399999999999995</v>
      </c>
      <c r="D193">
        <f t="shared" si="5"/>
        <v>-1.15754</v>
      </c>
      <c r="E193">
        <f t="shared" si="6"/>
        <v>-1.1887699999999999</v>
      </c>
      <c r="F193">
        <f t="shared" si="7"/>
        <v>27.517986862999997</v>
      </c>
    </row>
    <row r="194" spans="1:6" x14ac:dyDescent="0.2">
      <c r="A194" s="2">
        <v>15.916699999999999</v>
      </c>
      <c r="B194">
        <v>-1.39</v>
      </c>
      <c r="C194">
        <v>-1.036</v>
      </c>
      <c r="D194">
        <f t="shared" si="5"/>
        <v>-1.2495400000000001</v>
      </c>
      <c r="E194">
        <f t="shared" si="6"/>
        <v>-1.3197700000000001</v>
      </c>
      <c r="F194">
        <f t="shared" si="7"/>
        <v>28.141795763000001</v>
      </c>
    </row>
    <row r="195" spans="1:6" x14ac:dyDescent="0.2">
      <c r="A195" s="2">
        <v>16</v>
      </c>
      <c r="B195">
        <v>-1.56</v>
      </c>
      <c r="C195">
        <v>-1.4</v>
      </c>
      <c r="D195">
        <f t="shared" si="5"/>
        <v>-1.61354</v>
      </c>
      <c r="E195">
        <f t="shared" si="6"/>
        <v>-1.58677</v>
      </c>
      <c r="F195">
        <f t="shared" si="7"/>
        <v>29.413223063</v>
      </c>
    </row>
    <row r="196" spans="1:6" x14ac:dyDescent="0.2">
      <c r="A196" s="2">
        <v>16.083300000000001</v>
      </c>
      <c r="B196">
        <v>-1.5091699999999999</v>
      </c>
      <c r="C196">
        <v>-1.117</v>
      </c>
      <c r="D196">
        <f t="shared" si="5"/>
        <v>-1.3305400000000001</v>
      </c>
      <c r="E196">
        <f t="shared" si="6"/>
        <v>-1.4198550000000001</v>
      </c>
      <c r="F196">
        <f t="shared" si="7"/>
        <v>28.618390524500001</v>
      </c>
    </row>
    <row r="197" spans="1:6" x14ac:dyDescent="0.2">
      <c r="A197" s="2">
        <v>16.166699999999999</v>
      </c>
      <c r="B197">
        <v>-1.34633</v>
      </c>
      <c r="C197">
        <v>-0.95500099999999999</v>
      </c>
      <c r="D197">
        <f t="shared" si="5"/>
        <v>-1.1685410000000001</v>
      </c>
      <c r="E197">
        <f t="shared" si="6"/>
        <v>-1.2574355000000002</v>
      </c>
      <c r="F197">
        <f t="shared" si="7"/>
        <v>27.844965107450001</v>
      </c>
    </row>
    <row r="198" spans="1:6" x14ac:dyDescent="0.2">
      <c r="A198" s="2">
        <v>16.25</v>
      </c>
      <c r="B198">
        <v>-1.0049999999999999</v>
      </c>
      <c r="C198">
        <v>-0.74800100000000003</v>
      </c>
      <c r="D198">
        <f t="shared" si="5"/>
        <v>-0.96154099999999998</v>
      </c>
      <c r="E198">
        <f t="shared" si="6"/>
        <v>-0.98327049999999994</v>
      </c>
      <c r="F198">
        <f t="shared" si="7"/>
        <v>26.539418793949999</v>
      </c>
    </row>
    <row r="199" spans="1:6" x14ac:dyDescent="0.2">
      <c r="A199" s="2">
        <v>16.333300000000001</v>
      </c>
      <c r="B199">
        <v>-0.63433300000000004</v>
      </c>
      <c r="C199">
        <v>-0.55700099999999997</v>
      </c>
      <c r="D199">
        <f t="shared" si="5"/>
        <v>-0.77054099999999992</v>
      </c>
      <c r="E199">
        <f t="shared" si="6"/>
        <v>-0.70243699999999998</v>
      </c>
      <c r="F199">
        <f t="shared" si="7"/>
        <v>25.202117750300001</v>
      </c>
    </row>
    <row r="200" spans="1:6" x14ac:dyDescent="0.2">
      <c r="A200" s="2">
        <v>16.416699999999999</v>
      </c>
      <c r="B200">
        <v>-0.4375</v>
      </c>
      <c r="C200">
        <v>-0.23000200000000001</v>
      </c>
      <c r="D200">
        <f t="shared" si="5"/>
        <v>-0.44354199999999999</v>
      </c>
      <c r="E200">
        <f t="shared" si="6"/>
        <v>-0.440521</v>
      </c>
      <c r="F200">
        <f t="shared" si="7"/>
        <v>23.9548999499</v>
      </c>
    </row>
    <row r="201" spans="1:6" x14ac:dyDescent="0.2">
      <c r="A201" s="2">
        <v>16.5</v>
      </c>
      <c r="B201">
        <v>-0.51</v>
      </c>
      <c r="C201">
        <v>-2.00012E-2</v>
      </c>
      <c r="D201">
        <f t="shared" si="5"/>
        <v>-0.2335412</v>
      </c>
      <c r="E201">
        <f t="shared" si="6"/>
        <v>-0.37177060000000001</v>
      </c>
      <c r="F201">
        <f t="shared" si="7"/>
        <v>23.627517420140002</v>
      </c>
    </row>
    <row r="202" spans="1:6" x14ac:dyDescent="0.2">
      <c r="A202" s="2">
        <v>16.583300000000001</v>
      </c>
      <c r="B202">
        <v>-0.660833</v>
      </c>
      <c r="C202">
        <v>-0.17999899999999999</v>
      </c>
      <c r="D202">
        <f t="shared" si="5"/>
        <v>-0.39353899999999997</v>
      </c>
      <c r="E202">
        <f t="shared" si="6"/>
        <v>-0.52718599999999993</v>
      </c>
      <c r="F202">
        <f t="shared" si="7"/>
        <v>24.367590013399997</v>
      </c>
    </row>
    <row r="203" spans="1:6" x14ac:dyDescent="0.2">
      <c r="A203" s="2">
        <v>16.666699999999999</v>
      </c>
      <c r="B203">
        <v>-0.77700000000000002</v>
      </c>
      <c r="C203">
        <v>-0.37599900000000003</v>
      </c>
      <c r="D203">
        <f t="shared" ref="D203:D266" si="8">C203-0.21354</f>
        <v>-0.58953900000000004</v>
      </c>
      <c r="E203">
        <f t="shared" si="6"/>
        <v>-0.68326949999999997</v>
      </c>
      <c r="F203">
        <f t="shared" si="7"/>
        <v>25.11084403205</v>
      </c>
    </row>
    <row r="204" spans="1:6" x14ac:dyDescent="0.2">
      <c r="A204" s="2">
        <v>16.75</v>
      </c>
      <c r="B204">
        <v>-0.83</v>
      </c>
      <c r="C204">
        <v>-0.27400099999999999</v>
      </c>
      <c r="D204">
        <f t="shared" si="8"/>
        <v>-0.487541</v>
      </c>
      <c r="E204">
        <f t="shared" ref="E204:E266" si="9">(B204+D204)/2</f>
        <v>-0.65877049999999993</v>
      </c>
      <c r="F204">
        <f t="shared" si="7"/>
        <v>24.99418224395</v>
      </c>
    </row>
    <row r="205" spans="1:6" x14ac:dyDescent="0.2">
      <c r="A205" s="2">
        <v>16.833300000000001</v>
      </c>
      <c r="B205">
        <v>-0.93133299999999997</v>
      </c>
      <c r="C205">
        <v>-0.33400000000000002</v>
      </c>
      <c r="D205">
        <f t="shared" si="8"/>
        <v>-0.54754000000000003</v>
      </c>
      <c r="E205">
        <f t="shared" si="9"/>
        <v>-0.73943650000000005</v>
      </c>
      <c r="F205">
        <f t="shared" si="7"/>
        <v>25.378305669349999</v>
      </c>
    </row>
    <row r="206" spans="1:6" x14ac:dyDescent="0.2">
      <c r="A206" s="2">
        <v>16.916699999999999</v>
      </c>
      <c r="B206">
        <v>-1.1983299999999999</v>
      </c>
      <c r="C206">
        <v>-0.25</v>
      </c>
      <c r="D206">
        <f t="shared" si="8"/>
        <v>-0.46354000000000001</v>
      </c>
      <c r="E206">
        <f t="shared" si="9"/>
        <v>-0.83093499999999998</v>
      </c>
      <c r="F206">
        <f t="shared" si="7"/>
        <v>25.814012376500003</v>
      </c>
    </row>
    <row r="207" spans="1:6" x14ac:dyDescent="0.2">
      <c r="A207" s="2">
        <v>17</v>
      </c>
      <c r="B207">
        <v>-1.62</v>
      </c>
      <c r="C207">
        <v>-0.999996</v>
      </c>
      <c r="D207">
        <f t="shared" si="8"/>
        <v>-1.2135359999999999</v>
      </c>
      <c r="E207">
        <f t="shared" si="9"/>
        <v>-1.416768</v>
      </c>
      <c r="F207">
        <f t="shared" si="7"/>
        <v>28.603690539200002</v>
      </c>
    </row>
    <row r="208" spans="1:6" x14ac:dyDescent="0.2">
      <c r="A208" s="2">
        <v>17.083300000000001</v>
      </c>
      <c r="B208">
        <v>-1.3660000000000001</v>
      </c>
      <c r="C208">
        <v>-0.88850200000000001</v>
      </c>
      <c r="D208">
        <f t="shared" si="8"/>
        <v>-1.102042</v>
      </c>
      <c r="E208">
        <f t="shared" si="9"/>
        <v>-1.234021</v>
      </c>
      <c r="F208">
        <f t="shared" ref="F208:F271" si="10">(-4.7619)*(E208-0.57)+19.1429</f>
        <v>27.733467599900003</v>
      </c>
    </row>
    <row r="209" spans="1:6" x14ac:dyDescent="0.2">
      <c r="A209" s="2">
        <v>17.166699999999999</v>
      </c>
      <c r="B209">
        <v>-1.1120000000000001</v>
      </c>
      <c r="C209">
        <v>-0.57200200000000001</v>
      </c>
      <c r="D209">
        <f t="shared" si="8"/>
        <v>-0.78554199999999996</v>
      </c>
      <c r="E209">
        <f t="shared" si="9"/>
        <v>-0.94877100000000003</v>
      </c>
      <c r="F209">
        <f t="shared" si="10"/>
        <v>26.3751356249</v>
      </c>
    </row>
    <row r="210" spans="1:6" x14ac:dyDescent="0.2">
      <c r="A210" s="2">
        <v>17.25</v>
      </c>
      <c r="B210">
        <v>-0.80600000000000005</v>
      </c>
      <c r="C210">
        <v>-0.23675199999999999</v>
      </c>
      <c r="D210">
        <f t="shared" si="8"/>
        <v>-0.45029200000000003</v>
      </c>
      <c r="E210">
        <f t="shared" si="9"/>
        <v>-0.62814600000000009</v>
      </c>
      <c r="F210">
        <f t="shared" si="10"/>
        <v>24.848351437400002</v>
      </c>
    </row>
    <row r="211" spans="1:6" x14ac:dyDescent="0.2">
      <c r="A211" s="2">
        <v>17.333300000000001</v>
      </c>
      <c r="B211">
        <v>-0.5</v>
      </c>
      <c r="C211">
        <v>-0.381998</v>
      </c>
      <c r="D211">
        <f t="shared" si="8"/>
        <v>-0.59553800000000001</v>
      </c>
      <c r="E211">
        <f t="shared" si="9"/>
        <v>-0.54776899999999995</v>
      </c>
      <c r="F211">
        <f t="shared" si="10"/>
        <v>24.4656042011</v>
      </c>
    </row>
    <row r="212" spans="1:6" x14ac:dyDescent="0.2">
      <c r="A212" s="2">
        <v>17.416699999999999</v>
      </c>
      <c r="B212">
        <v>-0.59</v>
      </c>
      <c r="C212">
        <v>-0.47749999999999998</v>
      </c>
      <c r="D212">
        <f t="shared" si="8"/>
        <v>-0.69103999999999999</v>
      </c>
      <c r="E212">
        <f t="shared" si="9"/>
        <v>-0.64051999999999998</v>
      </c>
      <c r="F212">
        <f t="shared" si="10"/>
        <v>24.907275188</v>
      </c>
    </row>
    <row r="213" spans="1:6" x14ac:dyDescent="0.2">
      <c r="A213" s="2">
        <v>17.5</v>
      </c>
      <c r="B213">
        <v>-0.68</v>
      </c>
      <c r="C213">
        <v>-0.533999</v>
      </c>
      <c r="D213">
        <f t="shared" si="8"/>
        <v>-0.74753899999999995</v>
      </c>
      <c r="E213">
        <f t="shared" si="9"/>
        <v>-0.71376949999999995</v>
      </c>
      <c r="F213">
        <f t="shared" si="10"/>
        <v>25.256081982049999</v>
      </c>
    </row>
    <row r="214" spans="1:6" x14ac:dyDescent="0.2">
      <c r="A214" s="2">
        <v>17.583300000000001</v>
      </c>
      <c r="B214">
        <v>-0.56499999999999995</v>
      </c>
      <c r="C214">
        <v>-0.51925100000000002</v>
      </c>
      <c r="D214">
        <f t="shared" si="8"/>
        <v>-0.73279099999999997</v>
      </c>
      <c r="E214">
        <f t="shared" si="9"/>
        <v>-0.64889549999999996</v>
      </c>
      <c r="F214">
        <f t="shared" si="10"/>
        <v>24.94715848145</v>
      </c>
    </row>
    <row r="215" spans="1:6" x14ac:dyDescent="0.2">
      <c r="A215" s="2">
        <v>17.666699999999999</v>
      </c>
      <c r="B215">
        <v>-0.45</v>
      </c>
      <c r="C215">
        <v>-0.77799799999999997</v>
      </c>
      <c r="D215">
        <f t="shared" si="8"/>
        <v>-0.99153800000000003</v>
      </c>
      <c r="E215">
        <f t="shared" si="9"/>
        <v>-0.72076899999999999</v>
      </c>
      <c r="F215">
        <f t="shared" si="10"/>
        <v>25.2894129011</v>
      </c>
    </row>
    <row r="216" spans="1:6" x14ac:dyDescent="0.2">
      <c r="A216" s="2">
        <v>17.75</v>
      </c>
      <c r="B216">
        <v>-0.6</v>
      </c>
      <c r="C216">
        <v>-0.8135</v>
      </c>
      <c r="D216">
        <f t="shared" si="8"/>
        <v>-1.02704</v>
      </c>
      <c r="E216">
        <f t="shared" si="9"/>
        <v>-0.81352000000000002</v>
      </c>
      <c r="F216">
        <f t="shared" si="10"/>
        <v>25.731083888000001</v>
      </c>
    </row>
    <row r="217" spans="1:6" x14ac:dyDescent="0.2">
      <c r="A217" s="2">
        <v>17.833300000000001</v>
      </c>
      <c r="B217">
        <v>-0.75</v>
      </c>
      <c r="C217">
        <v>-0.8</v>
      </c>
      <c r="D217">
        <f t="shared" si="8"/>
        <v>-1.0135400000000001</v>
      </c>
      <c r="E217">
        <f t="shared" si="9"/>
        <v>-0.88177000000000005</v>
      </c>
      <c r="F217">
        <f t="shared" si="10"/>
        <v>26.056083563000001</v>
      </c>
    </row>
    <row r="218" spans="1:6" x14ac:dyDescent="0.2">
      <c r="A218" s="2">
        <v>17.916699999999999</v>
      </c>
      <c r="B218">
        <v>-0.96</v>
      </c>
      <c r="C218">
        <v>-1.004</v>
      </c>
      <c r="D218">
        <f t="shared" si="8"/>
        <v>-1.2175400000000001</v>
      </c>
      <c r="E218">
        <f t="shared" si="9"/>
        <v>-1.08877</v>
      </c>
      <c r="F218">
        <f t="shared" si="10"/>
        <v>27.041796863000002</v>
      </c>
    </row>
    <row r="219" spans="1:6" x14ac:dyDescent="0.2">
      <c r="A219" s="2">
        <v>18</v>
      </c>
      <c r="B219">
        <v>-1.17</v>
      </c>
      <c r="C219">
        <v>-1.1399999999999999</v>
      </c>
      <c r="D219">
        <f t="shared" si="8"/>
        <v>-1.35354</v>
      </c>
      <c r="E219">
        <f t="shared" si="9"/>
        <v>-1.2617699999999998</v>
      </c>
      <c r="F219">
        <f t="shared" si="10"/>
        <v>27.865605562999999</v>
      </c>
    </row>
    <row r="220" spans="1:6" x14ac:dyDescent="0.2">
      <c r="A220" s="2">
        <v>18.083300000000001</v>
      </c>
      <c r="B220">
        <v>-0.90749999999999997</v>
      </c>
      <c r="C220">
        <v>-1.0913299999999999</v>
      </c>
      <c r="D220">
        <f t="shared" si="8"/>
        <v>-1.30487</v>
      </c>
      <c r="E220">
        <f t="shared" si="9"/>
        <v>-1.106185</v>
      </c>
      <c r="F220">
        <f t="shared" si="10"/>
        <v>27.1247253515</v>
      </c>
    </row>
    <row r="221" spans="1:6" x14ac:dyDescent="0.2">
      <c r="A221" s="2">
        <v>18.166699999999999</v>
      </c>
      <c r="B221">
        <v>-0.64500000000000002</v>
      </c>
      <c r="C221">
        <v>-0.95267100000000005</v>
      </c>
      <c r="D221">
        <f t="shared" si="8"/>
        <v>-1.1662110000000001</v>
      </c>
      <c r="E221">
        <f t="shared" si="9"/>
        <v>-0.90560550000000006</v>
      </c>
      <c r="F221">
        <f t="shared" si="10"/>
        <v>26.16958583045</v>
      </c>
    </row>
    <row r="222" spans="1:6" x14ac:dyDescent="0.2">
      <c r="A222" s="2">
        <v>18.25</v>
      </c>
      <c r="B222">
        <v>-0.46</v>
      </c>
      <c r="C222">
        <v>-0.51400199999999996</v>
      </c>
      <c r="D222">
        <f t="shared" si="8"/>
        <v>-0.72754199999999991</v>
      </c>
      <c r="E222">
        <f t="shared" si="9"/>
        <v>-0.59377099999999994</v>
      </c>
      <c r="F222">
        <f t="shared" si="10"/>
        <v>24.6846611249</v>
      </c>
    </row>
    <row r="223" spans="1:6" x14ac:dyDescent="0.2">
      <c r="A223" s="2">
        <v>18.333300000000001</v>
      </c>
      <c r="B223">
        <v>-0.32666699999999999</v>
      </c>
      <c r="C223">
        <v>-0.102005</v>
      </c>
      <c r="D223">
        <f t="shared" si="8"/>
        <v>-0.31554500000000002</v>
      </c>
      <c r="E223">
        <f t="shared" si="9"/>
        <v>-0.321106</v>
      </c>
      <c r="F223">
        <f t="shared" si="10"/>
        <v>23.386257661400002</v>
      </c>
    </row>
    <row r="224" spans="1:6" x14ac:dyDescent="0.2">
      <c r="A224" s="2">
        <v>18.416699999999999</v>
      </c>
      <c r="B224">
        <v>-0.223333</v>
      </c>
      <c r="C224">
        <v>-0.16866800000000001</v>
      </c>
      <c r="D224">
        <f t="shared" si="8"/>
        <v>-0.38220799999999999</v>
      </c>
      <c r="E224">
        <f t="shared" si="9"/>
        <v>-0.3027705</v>
      </c>
      <c r="F224">
        <f t="shared" si="10"/>
        <v>23.298945843950001</v>
      </c>
    </row>
    <row r="225" spans="1:6" x14ac:dyDescent="0.2">
      <c r="A225" s="2">
        <v>18.5</v>
      </c>
      <c r="B225">
        <v>-0.24</v>
      </c>
      <c r="C225">
        <v>-0.11999899999999999</v>
      </c>
      <c r="D225">
        <f t="shared" si="8"/>
        <v>-0.33353900000000003</v>
      </c>
      <c r="E225">
        <f t="shared" si="9"/>
        <v>-0.28676950000000001</v>
      </c>
      <c r="F225">
        <f t="shared" si="10"/>
        <v>23.222750682050002</v>
      </c>
    </row>
    <row r="226" spans="1:6" x14ac:dyDescent="0.2">
      <c r="A226" s="2">
        <v>18.583300000000001</v>
      </c>
      <c r="B226">
        <v>-0.25666699999999998</v>
      </c>
      <c r="C226">
        <v>-4.49986E-2</v>
      </c>
      <c r="D226">
        <f t="shared" si="8"/>
        <v>-0.25853860000000001</v>
      </c>
      <c r="E226">
        <f t="shared" si="9"/>
        <v>-0.25760280000000002</v>
      </c>
      <c r="F226">
        <f t="shared" si="10"/>
        <v>23.083861773320002</v>
      </c>
    </row>
    <row r="227" spans="1:6" x14ac:dyDescent="0.2">
      <c r="A227" s="2">
        <v>18.666699999999999</v>
      </c>
      <c r="B227">
        <v>-0.42333300000000001</v>
      </c>
      <c r="C227">
        <v>-0.374662</v>
      </c>
      <c r="D227">
        <f t="shared" si="8"/>
        <v>-0.588202</v>
      </c>
      <c r="E227">
        <f t="shared" si="9"/>
        <v>-0.50576750000000004</v>
      </c>
      <c r="F227">
        <f t="shared" si="10"/>
        <v>24.265597258250001</v>
      </c>
    </row>
    <row r="228" spans="1:6" x14ac:dyDescent="0.2">
      <c r="A228" s="2">
        <v>18.75</v>
      </c>
      <c r="B228">
        <v>-0.62749999999999995</v>
      </c>
      <c r="C228">
        <v>-0.594001</v>
      </c>
      <c r="D228">
        <f t="shared" si="8"/>
        <v>-0.80754100000000006</v>
      </c>
      <c r="E228">
        <f t="shared" si="9"/>
        <v>-0.71752050000000001</v>
      </c>
      <c r="F228">
        <f t="shared" si="10"/>
        <v>25.273943868949999</v>
      </c>
    </row>
    <row r="229" spans="1:6" x14ac:dyDescent="0.2">
      <c r="A229" s="2">
        <v>18.833300000000001</v>
      </c>
      <c r="B229">
        <v>-0.78800000000000003</v>
      </c>
      <c r="C229">
        <v>-0.81133599999999995</v>
      </c>
      <c r="D229">
        <f t="shared" si="8"/>
        <v>-1.0248759999999999</v>
      </c>
      <c r="E229">
        <f t="shared" si="9"/>
        <v>-0.90643799999999997</v>
      </c>
      <c r="F229">
        <f t="shared" si="10"/>
        <v>26.173550112200001</v>
      </c>
    </row>
    <row r="230" spans="1:6" x14ac:dyDescent="0.2">
      <c r="A230" s="2">
        <v>18.916699999999999</v>
      </c>
      <c r="B230">
        <v>-0.88300000000000001</v>
      </c>
      <c r="C230">
        <v>-0.86866900000000002</v>
      </c>
      <c r="D230">
        <f t="shared" si="8"/>
        <v>-1.082209</v>
      </c>
      <c r="E230">
        <f t="shared" si="9"/>
        <v>-0.98260449999999999</v>
      </c>
      <c r="F230">
        <f t="shared" si="10"/>
        <v>26.536247368550001</v>
      </c>
    </row>
    <row r="231" spans="1:6" x14ac:dyDescent="0.2">
      <c r="A231" s="2">
        <v>19</v>
      </c>
      <c r="B231">
        <v>-0.97799999999999998</v>
      </c>
      <c r="C231">
        <v>-0.97999700000000001</v>
      </c>
      <c r="D231">
        <f t="shared" si="8"/>
        <v>-1.1935370000000001</v>
      </c>
      <c r="E231">
        <f t="shared" si="9"/>
        <v>-1.0857684999999999</v>
      </c>
      <c r="F231">
        <f t="shared" si="10"/>
        <v>27.027504020149998</v>
      </c>
    </row>
    <row r="232" spans="1:6" x14ac:dyDescent="0.2">
      <c r="A232" s="2">
        <v>19.083300000000001</v>
      </c>
      <c r="B232">
        <v>-0.89400000000000002</v>
      </c>
      <c r="C232">
        <v>-0.79150200000000004</v>
      </c>
      <c r="D232">
        <f t="shared" si="8"/>
        <v>-1.005042</v>
      </c>
      <c r="E232">
        <f t="shared" si="9"/>
        <v>-0.94952100000000006</v>
      </c>
      <c r="F232">
        <f t="shared" si="10"/>
        <v>26.378707049900001</v>
      </c>
    </row>
    <row r="233" spans="1:6" x14ac:dyDescent="0.2">
      <c r="A233" s="2">
        <v>19.166699999999999</v>
      </c>
      <c r="B233">
        <v>-0.81</v>
      </c>
      <c r="C233">
        <v>-0.43000300000000002</v>
      </c>
      <c r="D233">
        <f t="shared" si="8"/>
        <v>-0.64354299999999998</v>
      </c>
      <c r="E233">
        <f t="shared" si="9"/>
        <v>-0.72677150000000001</v>
      </c>
      <c r="F233">
        <f t="shared" si="10"/>
        <v>25.317996205850001</v>
      </c>
    </row>
    <row r="234" spans="1:6" x14ac:dyDescent="0.2">
      <c r="A234" s="2">
        <v>19.25</v>
      </c>
      <c r="B234">
        <v>-0.50749999999999995</v>
      </c>
      <c r="C234">
        <v>-0.17</v>
      </c>
      <c r="D234">
        <f t="shared" si="8"/>
        <v>-0.38353999999999999</v>
      </c>
      <c r="E234">
        <f t="shared" si="9"/>
        <v>-0.44551999999999997</v>
      </c>
      <c r="F234">
        <f t="shared" si="10"/>
        <v>23.978704688000001</v>
      </c>
    </row>
    <row r="235" spans="1:6" x14ac:dyDescent="0.2">
      <c r="A235" s="2">
        <v>19.333300000000001</v>
      </c>
      <c r="B235">
        <v>-0.20499999999999999</v>
      </c>
      <c r="C235">
        <v>-0.47999700000000001</v>
      </c>
      <c r="D235">
        <f t="shared" si="8"/>
        <v>-0.69353700000000007</v>
      </c>
      <c r="E235">
        <f t="shared" si="9"/>
        <v>-0.44926850000000002</v>
      </c>
      <c r="F235">
        <f t="shared" si="10"/>
        <v>23.996554670150001</v>
      </c>
    </row>
    <row r="236" spans="1:6" x14ac:dyDescent="0.2">
      <c r="A236" s="2">
        <v>19.416699999999999</v>
      </c>
      <c r="B236">
        <v>-0.38500000000000001</v>
      </c>
      <c r="C236">
        <v>-0.284999</v>
      </c>
      <c r="D236">
        <f t="shared" si="8"/>
        <v>-0.49853900000000001</v>
      </c>
      <c r="E236">
        <f t="shared" si="9"/>
        <v>-0.44176950000000004</v>
      </c>
      <c r="F236">
        <f t="shared" si="10"/>
        <v>23.960845182050001</v>
      </c>
    </row>
    <row r="237" spans="1:6" x14ac:dyDescent="0.2">
      <c r="A237" s="2">
        <v>19.5</v>
      </c>
      <c r="B237">
        <v>-0.56499999999999995</v>
      </c>
      <c r="C237">
        <v>-0.58999699999999999</v>
      </c>
      <c r="D237">
        <f t="shared" si="8"/>
        <v>-0.80353699999999995</v>
      </c>
      <c r="E237">
        <f t="shared" si="9"/>
        <v>-0.68426849999999995</v>
      </c>
      <c r="F237">
        <f t="shared" si="10"/>
        <v>25.115601170150001</v>
      </c>
    </row>
    <row r="238" spans="1:6" x14ac:dyDescent="0.2">
      <c r="A238" s="2">
        <v>19.583300000000001</v>
      </c>
      <c r="B238">
        <v>-0.76249999999999996</v>
      </c>
      <c r="C238">
        <v>-0.73449799999999998</v>
      </c>
      <c r="D238">
        <f t="shared" si="8"/>
        <v>-0.94803799999999994</v>
      </c>
      <c r="E238">
        <f t="shared" si="9"/>
        <v>-0.85526899999999995</v>
      </c>
      <c r="F238">
        <f t="shared" si="10"/>
        <v>25.929888451099998</v>
      </c>
    </row>
    <row r="239" spans="1:6" x14ac:dyDescent="0.2">
      <c r="A239" s="2">
        <v>19.666699999999999</v>
      </c>
      <c r="B239">
        <v>-0.96</v>
      </c>
      <c r="C239">
        <v>-0.86999899999999997</v>
      </c>
      <c r="D239">
        <f t="shared" si="8"/>
        <v>-1.083539</v>
      </c>
      <c r="E239">
        <f t="shared" si="9"/>
        <v>-1.0217695</v>
      </c>
      <c r="F239">
        <f t="shared" si="10"/>
        <v>26.72274718205</v>
      </c>
    </row>
    <row r="240" spans="1:6" x14ac:dyDescent="0.2">
      <c r="A240" s="2">
        <v>19.75</v>
      </c>
      <c r="B240">
        <v>-0.999</v>
      </c>
      <c r="C240">
        <v>-0.95449899999999999</v>
      </c>
      <c r="D240">
        <f t="shared" si="8"/>
        <v>-1.168039</v>
      </c>
      <c r="E240">
        <f t="shared" si="9"/>
        <v>-1.0835195</v>
      </c>
      <c r="F240">
        <f t="shared" si="10"/>
        <v>27.016794507050001</v>
      </c>
    </row>
    <row r="241" spans="1:6" x14ac:dyDescent="0.2">
      <c r="A241" s="2">
        <v>19.833300000000001</v>
      </c>
      <c r="B241">
        <v>-1.038</v>
      </c>
      <c r="C241">
        <v>-0.96000099999999999</v>
      </c>
      <c r="D241">
        <f t="shared" si="8"/>
        <v>-1.1735409999999999</v>
      </c>
      <c r="E241">
        <f t="shared" si="9"/>
        <v>-1.1057705</v>
      </c>
      <c r="F241">
        <f t="shared" si="10"/>
        <v>27.122751543950002</v>
      </c>
    </row>
    <row r="242" spans="1:6" x14ac:dyDescent="0.2">
      <c r="A242" s="2">
        <v>19.916699999999999</v>
      </c>
      <c r="B242">
        <v>-1.1165</v>
      </c>
      <c r="C242">
        <v>-1.2649999999999999</v>
      </c>
      <c r="D242">
        <f t="shared" si="8"/>
        <v>-1.47854</v>
      </c>
      <c r="E242">
        <f t="shared" si="9"/>
        <v>-1.29752</v>
      </c>
      <c r="F242">
        <f t="shared" si="10"/>
        <v>28.035843487999998</v>
      </c>
    </row>
    <row r="243" spans="1:6" x14ac:dyDescent="0.2">
      <c r="A243" s="2">
        <v>20</v>
      </c>
      <c r="B243">
        <v>-1.1950000000000001</v>
      </c>
      <c r="C243">
        <v>-1.31</v>
      </c>
      <c r="D243">
        <f t="shared" si="8"/>
        <v>-1.5235400000000001</v>
      </c>
      <c r="E243">
        <f t="shared" si="9"/>
        <v>-1.35927</v>
      </c>
      <c r="F243">
        <f t="shared" si="10"/>
        <v>28.329890812999999</v>
      </c>
    </row>
    <row r="244" spans="1:6" x14ac:dyDescent="0.2">
      <c r="A244" s="2">
        <v>20.083300000000001</v>
      </c>
      <c r="B244">
        <v>-1.12208</v>
      </c>
      <c r="C244">
        <v>-0.84000300000000006</v>
      </c>
      <c r="D244">
        <f t="shared" si="8"/>
        <v>-1.0535430000000001</v>
      </c>
      <c r="E244">
        <f t="shared" si="9"/>
        <v>-1.0878114999999999</v>
      </c>
      <c r="F244">
        <f t="shared" si="10"/>
        <v>27.037232581849999</v>
      </c>
    </row>
    <row r="245" spans="1:6" x14ac:dyDescent="0.2">
      <c r="A245" s="2">
        <v>20.166699999999999</v>
      </c>
      <c r="B245">
        <v>-1.0491699999999999</v>
      </c>
      <c r="C245">
        <v>-0.28800399999999998</v>
      </c>
      <c r="D245">
        <f t="shared" si="8"/>
        <v>-0.50154399999999999</v>
      </c>
      <c r="E245">
        <f t="shared" si="9"/>
        <v>-0.77535699999999996</v>
      </c>
      <c r="F245">
        <f t="shared" si="10"/>
        <v>25.549355498300002</v>
      </c>
    </row>
    <row r="246" spans="1:6" x14ac:dyDescent="0.2">
      <c r="A246" s="2">
        <v>20.25</v>
      </c>
      <c r="B246">
        <v>-0.873</v>
      </c>
      <c r="C246">
        <v>-0.17499899999999999</v>
      </c>
      <c r="D246">
        <f t="shared" si="8"/>
        <v>-0.38853899999999997</v>
      </c>
      <c r="E246">
        <f t="shared" si="9"/>
        <v>-0.63076949999999998</v>
      </c>
      <c r="F246">
        <f t="shared" si="10"/>
        <v>24.86084428205</v>
      </c>
    </row>
    <row r="247" spans="1:6" x14ac:dyDescent="0.2">
      <c r="A247" s="2">
        <v>20.333300000000001</v>
      </c>
      <c r="B247">
        <v>-0.628</v>
      </c>
      <c r="C247">
        <v>-0.110001</v>
      </c>
      <c r="D247">
        <f t="shared" si="8"/>
        <v>-0.32354100000000002</v>
      </c>
      <c r="E247">
        <f t="shared" si="9"/>
        <v>-0.47577049999999999</v>
      </c>
      <c r="F247">
        <f t="shared" si="10"/>
        <v>24.122754543950002</v>
      </c>
    </row>
    <row r="248" spans="1:6" x14ac:dyDescent="0.2">
      <c r="A248" s="2">
        <v>20.416699999999999</v>
      </c>
      <c r="B248">
        <v>-0.45933299999999999</v>
      </c>
      <c r="C248">
        <v>-0.17800099999999999</v>
      </c>
      <c r="D248">
        <f t="shared" si="8"/>
        <v>-0.39154100000000003</v>
      </c>
      <c r="E248">
        <f t="shared" si="9"/>
        <v>-0.42543700000000001</v>
      </c>
      <c r="F248">
        <f t="shared" si="10"/>
        <v>23.883071450300001</v>
      </c>
    </row>
    <row r="249" spans="1:6" x14ac:dyDescent="0.2">
      <c r="A249" s="2">
        <v>20.5</v>
      </c>
      <c r="B249">
        <v>-0.59599999999999997</v>
      </c>
      <c r="C249">
        <v>-0.21399899999999999</v>
      </c>
      <c r="D249">
        <f t="shared" si="8"/>
        <v>-0.427539</v>
      </c>
      <c r="E249">
        <f t="shared" si="9"/>
        <v>-0.51176949999999999</v>
      </c>
      <c r="F249">
        <f t="shared" si="10"/>
        <v>24.29417818205</v>
      </c>
    </row>
    <row r="250" spans="1:6" x14ac:dyDescent="0.2">
      <c r="A250" s="2">
        <v>20.583300000000001</v>
      </c>
      <c r="B250">
        <v>-0.73266699999999996</v>
      </c>
      <c r="C250">
        <v>-0.27999400000000002</v>
      </c>
      <c r="D250">
        <f t="shared" si="8"/>
        <v>-0.49353400000000003</v>
      </c>
      <c r="E250">
        <f t="shared" si="9"/>
        <v>-0.61310050000000005</v>
      </c>
      <c r="F250">
        <f t="shared" si="10"/>
        <v>24.776706270950001</v>
      </c>
    </row>
    <row r="251" spans="1:6" x14ac:dyDescent="0.2">
      <c r="A251" s="2">
        <v>20.666699999999999</v>
      </c>
      <c r="B251">
        <v>-0.74666699999999997</v>
      </c>
      <c r="C251">
        <v>-0.659999</v>
      </c>
      <c r="D251">
        <f t="shared" si="8"/>
        <v>-0.87353900000000007</v>
      </c>
      <c r="E251">
        <f t="shared" si="9"/>
        <v>-0.81010300000000002</v>
      </c>
      <c r="F251">
        <f t="shared" si="10"/>
        <v>25.714812475700001</v>
      </c>
    </row>
    <row r="252" spans="1:6" x14ac:dyDescent="0.2">
      <c r="A252" s="2">
        <v>20.75</v>
      </c>
      <c r="B252">
        <v>-0.73</v>
      </c>
      <c r="C252">
        <v>-0.80749899999999997</v>
      </c>
      <c r="D252">
        <f t="shared" si="8"/>
        <v>-1.021039</v>
      </c>
      <c r="E252">
        <f t="shared" si="9"/>
        <v>-0.87551950000000001</v>
      </c>
      <c r="F252">
        <f t="shared" si="10"/>
        <v>26.026319307050002</v>
      </c>
    </row>
    <row r="253" spans="1:6" x14ac:dyDescent="0.2">
      <c r="A253" s="2">
        <v>20.833300000000001</v>
      </c>
      <c r="B253">
        <v>-0.72833300000000001</v>
      </c>
      <c r="C253">
        <v>-1.0249999999999999</v>
      </c>
      <c r="D253">
        <f t="shared" si="8"/>
        <v>-1.23854</v>
      </c>
      <c r="E253">
        <f t="shared" si="9"/>
        <v>-0.98343650000000005</v>
      </c>
      <c r="F253">
        <f t="shared" si="10"/>
        <v>26.540209269350001</v>
      </c>
    </row>
    <row r="254" spans="1:6" x14ac:dyDescent="0.2">
      <c r="A254" s="2">
        <v>20.916699999999999</v>
      </c>
      <c r="B254">
        <v>-0.74916700000000003</v>
      </c>
      <c r="C254">
        <v>-0.51498999999999995</v>
      </c>
      <c r="D254">
        <f t="shared" si="8"/>
        <v>-0.7285299999999999</v>
      </c>
      <c r="E254">
        <f t="shared" si="9"/>
        <v>-0.73884850000000002</v>
      </c>
      <c r="F254">
        <f t="shared" si="10"/>
        <v>25.375505672149998</v>
      </c>
    </row>
    <row r="255" spans="1:6" x14ac:dyDescent="0.2">
      <c r="A255" s="2">
        <v>21</v>
      </c>
      <c r="B255">
        <v>-0.77</v>
      </c>
      <c r="C255">
        <v>-1.02</v>
      </c>
      <c r="D255">
        <f t="shared" si="8"/>
        <v>-1.2335400000000001</v>
      </c>
      <c r="E255">
        <f t="shared" si="9"/>
        <v>-1.00177</v>
      </c>
      <c r="F255">
        <f t="shared" si="10"/>
        <v>26.627511562999999</v>
      </c>
    </row>
    <row r="256" spans="1:6" x14ac:dyDescent="0.2">
      <c r="A256" s="2">
        <v>21.083300000000001</v>
      </c>
      <c r="B256">
        <v>-0.64333300000000004</v>
      </c>
      <c r="C256">
        <v>-0.67000499999999996</v>
      </c>
      <c r="D256">
        <f t="shared" si="8"/>
        <v>-0.88354500000000002</v>
      </c>
      <c r="E256">
        <f t="shared" si="9"/>
        <v>-0.76343899999999998</v>
      </c>
      <c r="F256">
        <f t="shared" si="10"/>
        <v>25.492603174100001</v>
      </c>
    </row>
    <row r="257" spans="1:6" x14ac:dyDescent="0.2">
      <c r="A257" s="2">
        <v>21.166699999999999</v>
      </c>
      <c r="B257">
        <v>-0.51666699999999999</v>
      </c>
      <c r="C257">
        <v>-0.151002</v>
      </c>
      <c r="D257">
        <f t="shared" si="8"/>
        <v>-0.36454200000000003</v>
      </c>
      <c r="E257">
        <f t="shared" si="9"/>
        <v>-0.44060450000000001</v>
      </c>
      <c r="F257">
        <f t="shared" si="10"/>
        <v>23.955297568550002</v>
      </c>
    </row>
    <row r="258" spans="1:6" x14ac:dyDescent="0.2">
      <c r="A258" s="2">
        <v>21.25</v>
      </c>
      <c r="B258">
        <v>-0.39</v>
      </c>
      <c r="C258">
        <v>-0.185498</v>
      </c>
      <c r="D258">
        <f t="shared" si="8"/>
        <v>-0.399038</v>
      </c>
      <c r="E258">
        <f t="shared" si="9"/>
        <v>-0.39451900000000001</v>
      </c>
      <c r="F258">
        <f t="shared" si="10"/>
        <v>23.7358430261</v>
      </c>
    </row>
    <row r="259" spans="1:6" x14ac:dyDescent="0.2">
      <c r="A259" s="2">
        <v>21.333300000000001</v>
      </c>
      <c r="B259">
        <v>-0.35599999999999998</v>
      </c>
      <c r="C259">
        <v>-3.0002000000000001E-2</v>
      </c>
      <c r="D259">
        <f t="shared" si="8"/>
        <v>-0.24354200000000001</v>
      </c>
      <c r="E259">
        <f t="shared" si="9"/>
        <v>-0.29977100000000001</v>
      </c>
      <c r="F259">
        <f t="shared" si="10"/>
        <v>23.2846625249</v>
      </c>
    </row>
    <row r="260" spans="1:6" x14ac:dyDescent="0.2">
      <c r="A260" s="2">
        <v>21.416699999999999</v>
      </c>
      <c r="B260">
        <v>-0.32200000000000001</v>
      </c>
      <c r="C260">
        <v>-4.4993900000000003E-2</v>
      </c>
      <c r="D260">
        <f t="shared" si="8"/>
        <v>-0.25853389999999998</v>
      </c>
      <c r="E260">
        <f t="shared" si="9"/>
        <v>-0.29026695000000002</v>
      </c>
      <c r="F260">
        <f t="shared" si="10"/>
        <v>23.239405189205002</v>
      </c>
    </row>
    <row r="261" spans="1:6" x14ac:dyDescent="0.2">
      <c r="A261" s="2">
        <v>21.5</v>
      </c>
      <c r="B261">
        <v>-0.28799999999999998</v>
      </c>
      <c r="C261">
        <v>-0.57499900000000004</v>
      </c>
      <c r="D261">
        <f t="shared" si="8"/>
        <v>-0.7885390000000001</v>
      </c>
      <c r="E261">
        <f t="shared" si="9"/>
        <v>-0.53826950000000007</v>
      </c>
      <c r="F261">
        <f t="shared" si="10"/>
        <v>24.420368532049999</v>
      </c>
    </row>
    <row r="262" spans="1:6" x14ac:dyDescent="0.2">
      <c r="A262" s="2">
        <v>21.583300000000001</v>
      </c>
      <c r="B262">
        <v>-0.49866700000000003</v>
      </c>
      <c r="C262">
        <v>-0.79899799999999999</v>
      </c>
      <c r="D262">
        <f t="shared" si="8"/>
        <v>-1.0125379999999999</v>
      </c>
      <c r="E262">
        <f t="shared" si="9"/>
        <v>-0.75560249999999995</v>
      </c>
      <c r="F262">
        <f t="shared" si="10"/>
        <v>25.455286544750003</v>
      </c>
    </row>
    <row r="263" spans="1:6" x14ac:dyDescent="0.2">
      <c r="A263" s="2">
        <v>21.666699999999999</v>
      </c>
      <c r="B263">
        <v>-0.70933299999999999</v>
      </c>
      <c r="C263">
        <v>-0.85</v>
      </c>
      <c r="D263">
        <f t="shared" si="8"/>
        <v>-1.0635399999999999</v>
      </c>
      <c r="E263">
        <f t="shared" si="9"/>
        <v>-0.88643649999999996</v>
      </c>
      <c r="F263">
        <f t="shared" si="10"/>
        <v>26.07830496935</v>
      </c>
    </row>
    <row r="264" spans="1:6" x14ac:dyDescent="0.2">
      <c r="A264" s="2">
        <v>21.75</v>
      </c>
      <c r="B264">
        <v>-0.92</v>
      </c>
      <c r="C264">
        <v>-1.111</v>
      </c>
      <c r="D264">
        <f t="shared" si="8"/>
        <v>-1.3245400000000001</v>
      </c>
      <c r="E264">
        <f t="shared" si="9"/>
        <v>-1.1222700000000001</v>
      </c>
      <c r="F264">
        <f t="shared" si="10"/>
        <v>27.201320512999999</v>
      </c>
    </row>
    <row r="265" spans="1:6" x14ac:dyDescent="0.2">
      <c r="A265" s="2">
        <v>21.833300000000001</v>
      </c>
      <c r="B265">
        <v>-0.91666700000000001</v>
      </c>
      <c r="C265">
        <v>-1.2809999999999999</v>
      </c>
      <c r="D265">
        <f t="shared" si="8"/>
        <v>-1.49454</v>
      </c>
      <c r="E265">
        <f t="shared" si="9"/>
        <v>-1.2056035000000001</v>
      </c>
      <c r="F265">
        <f t="shared" si="10"/>
        <v>27.598146306650001</v>
      </c>
    </row>
    <row r="266" spans="1:6" x14ac:dyDescent="0.2">
      <c r="A266" s="2">
        <v>21.916699999999999</v>
      </c>
      <c r="B266">
        <v>-0.91333299999999995</v>
      </c>
      <c r="C266">
        <v>-1.25075</v>
      </c>
      <c r="D266">
        <f t="shared" si="8"/>
        <v>-1.4642900000000001</v>
      </c>
      <c r="E266">
        <f t="shared" si="9"/>
        <v>-1.1888114999999999</v>
      </c>
      <c r="F266">
        <f t="shared" si="10"/>
        <v>27.51818448185</v>
      </c>
    </row>
    <row r="267" spans="1:6" x14ac:dyDescent="0.2">
      <c r="A267" s="2">
        <v>22</v>
      </c>
      <c r="B267">
        <v>-0.91</v>
      </c>
      <c r="C267">
        <v>-1.49</v>
      </c>
      <c r="D267">
        <f t="shared" ref="D267:D330" si="11">C267-0.21354</f>
        <v>-1.7035400000000001</v>
      </c>
      <c r="E267">
        <f>D267</f>
        <v>-1.7035400000000001</v>
      </c>
      <c r="F267">
        <f t="shared" si="10"/>
        <v>29.969270126000001</v>
      </c>
    </row>
    <row r="268" spans="1:6" x14ac:dyDescent="0.2">
      <c r="A268" s="2">
        <v>22.083300000000001</v>
      </c>
      <c r="B268">
        <v>-0.74</v>
      </c>
      <c r="C268">
        <v>-0.70183799999999996</v>
      </c>
      <c r="D268">
        <f t="shared" si="11"/>
        <v>-0.91537800000000002</v>
      </c>
      <c r="E268">
        <f t="shared" ref="E268:E331" si="12">D268</f>
        <v>-0.91537800000000002</v>
      </c>
      <c r="F268">
        <f t="shared" si="10"/>
        <v>26.2161214982</v>
      </c>
    </row>
    <row r="269" spans="1:6" x14ac:dyDescent="0.2">
      <c r="A269" s="2">
        <v>22.166699999999999</v>
      </c>
      <c r="B269">
        <v>-0.56999999999999995</v>
      </c>
      <c r="C269">
        <v>-0.180503</v>
      </c>
      <c r="D269">
        <f t="shared" si="11"/>
        <v>-0.39404300000000003</v>
      </c>
      <c r="E269">
        <f t="shared" si="12"/>
        <v>-0.39404300000000003</v>
      </c>
      <c r="F269">
        <f t="shared" si="10"/>
        <v>23.733576361700003</v>
      </c>
    </row>
    <row r="270" spans="1:6" x14ac:dyDescent="0.2">
      <c r="A270" s="2">
        <v>22.25</v>
      </c>
      <c r="B270">
        <v>-0.4</v>
      </c>
      <c r="C270">
        <v>2.5252900000000002E-2</v>
      </c>
      <c r="D270">
        <f t="shared" si="11"/>
        <v>-0.18828710000000001</v>
      </c>
      <c r="E270">
        <f t="shared" si="12"/>
        <v>-0.18828710000000001</v>
      </c>
      <c r="F270">
        <f t="shared" si="10"/>
        <v>22.75378734149</v>
      </c>
    </row>
    <row r="271" spans="1:6" x14ac:dyDescent="0.2">
      <c r="A271" s="2">
        <v>22.333300000000001</v>
      </c>
      <c r="B271">
        <v>-0.23</v>
      </c>
      <c r="C271">
        <v>-0.184668</v>
      </c>
      <c r="D271">
        <f t="shared" si="11"/>
        <v>-0.39820800000000001</v>
      </c>
      <c r="E271">
        <f t="shared" si="12"/>
        <v>-0.39820800000000001</v>
      </c>
      <c r="F271">
        <f t="shared" si="10"/>
        <v>23.7534096752</v>
      </c>
    </row>
    <row r="272" spans="1:6" x14ac:dyDescent="0.2">
      <c r="A272" s="2">
        <v>22.416699999999999</v>
      </c>
      <c r="B272">
        <v>-0.28499999999999998</v>
      </c>
      <c r="C272">
        <v>-0.161082</v>
      </c>
      <c r="D272">
        <f t="shared" si="11"/>
        <v>-0.37462200000000001</v>
      </c>
      <c r="E272">
        <f t="shared" si="12"/>
        <v>-0.37462200000000001</v>
      </c>
      <c r="F272">
        <f t="shared" ref="F272:F335" si="13">(-4.7619)*(E272-0.57)+19.1429</f>
        <v>23.641095501800002</v>
      </c>
    </row>
    <row r="273" spans="1:6" x14ac:dyDescent="0.2">
      <c r="A273" s="2">
        <v>22.5</v>
      </c>
      <c r="B273">
        <v>-0.34</v>
      </c>
      <c r="C273">
        <v>-0.38849699999999998</v>
      </c>
      <c r="D273">
        <f t="shared" si="11"/>
        <v>-0.60203699999999993</v>
      </c>
      <c r="E273">
        <f t="shared" si="12"/>
        <v>-0.60203699999999993</v>
      </c>
      <c r="F273">
        <f t="shared" si="13"/>
        <v>24.7240229903</v>
      </c>
    </row>
    <row r="274" spans="1:6" x14ac:dyDescent="0.2">
      <c r="A274" s="2">
        <v>22.583300000000001</v>
      </c>
      <c r="B274">
        <v>-0.39500000000000002</v>
      </c>
      <c r="C274">
        <v>-0.58499900000000005</v>
      </c>
      <c r="D274">
        <f t="shared" si="11"/>
        <v>-0.79853900000000011</v>
      </c>
      <c r="E274">
        <f t="shared" si="12"/>
        <v>-0.79853900000000011</v>
      </c>
      <c r="F274">
        <f t="shared" si="13"/>
        <v>25.659745864100003</v>
      </c>
    </row>
    <row r="275" spans="1:6" x14ac:dyDescent="0.2">
      <c r="A275" s="2">
        <v>22.666699999999999</v>
      </c>
      <c r="B275">
        <v>-0.45</v>
      </c>
      <c r="C275">
        <v>-0.70333199999999996</v>
      </c>
      <c r="D275">
        <f t="shared" si="11"/>
        <v>-0.91687199999999991</v>
      </c>
      <c r="E275">
        <f t="shared" si="12"/>
        <v>-0.91687199999999991</v>
      </c>
      <c r="F275">
        <f t="shared" si="13"/>
        <v>26.223235776799999</v>
      </c>
    </row>
    <row r="276" spans="1:6" x14ac:dyDescent="0.2">
      <c r="A276" s="2">
        <v>22.75</v>
      </c>
      <c r="B276">
        <v>-0.52749999999999997</v>
      </c>
      <c r="C276">
        <v>-0.67425100000000004</v>
      </c>
      <c r="D276">
        <f t="shared" si="11"/>
        <v>-0.887791</v>
      </c>
      <c r="E276">
        <f t="shared" si="12"/>
        <v>-0.887791</v>
      </c>
      <c r="F276">
        <f t="shared" si="13"/>
        <v>26.0847549629</v>
      </c>
    </row>
    <row r="277" spans="1:6" x14ac:dyDescent="0.2">
      <c r="A277" s="2">
        <v>22.833300000000001</v>
      </c>
      <c r="B277">
        <v>-0.60499999999999998</v>
      </c>
      <c r="C277">
        <v>-0.79149800000000003</v>
      </c>
      <c r="D277">
        <f t="shared" si="11"/>
        <v>-1.0050380000000001</v>
      </c>
      <c r="E277">
        <f t="shared" si="12"/>
        <v>-1.0050380000000001</v>
      </c>
      <c r="F277">
        <f t="shared" si="13"/>
        <v>26.643073452199999</v>
      </c>
    </row>
    <row r="278" spans="1:6" x14ac:dyDescent="0.2">
      <c r="A278" s="2">
        <v>22.916699999999999</v>
      </c>
      <c r="B278">
        <v>-0.6825</v>
      </c>
      <c r="C278">
        <v>-0.75583400000000001</v>
      </c>
      <c r="D278">
        <f t="shared" si="11"/>
        <v>-0.96937399999999996</v>
      </c>
      <c r="E278">
        <f t="shared" si="12"/>
        <v>-0.96937399999999996</v>
      </c>
      <c r="F278">
        <f t="shared" si="13"/>
        <v>26.473245050599999</v>
      </c>
    </row>
    <row r="279" spans="1:6" x14ac:dyDescent="0.2">
      <c r="A279" s="2">
        <v>23</v>
      </c>
      <c r="B279">
        <v>-0.76</v>
      </c>
      <c r="C279">
        <v>-0.94999800000000001</v>
      </c>
      <c r="D279">
        <f t="shared" si="11"/>
        <v>-1.163538</v>
      </c>
      <c r="E279">
        <f t="shared" si="12"/>
        <v>-1.163538</v>
      </c>
      <c r="F279">
        <f t="shared" si="13"/>
        <v>27.3978346022</v>
      </c>
    </row>
    <row r="280" spans="1:6" x14ac:dyDescent="0.2">
      <c r="A280" s="2">
        <v>23.083300000000001</v>
      </c>
      <c r="B280">
        <v>-0.73624999999999996</v>
      </c>
      <c r="C280">
        <v>-0.61583500000000002</v>
      </c>
      <c r="D280">
        <f t="shared" si="11"/>
        <v>-0.82937499999999997</v>
      </c>
      <c r="E280">
        <f t="shared" si="12"/>
        <v>-0.82937499999999997</v>
      </c>
      <c r="F280">
        <f t="shared" si="13"/>
        <v>25.806583812500001</v>
      </c>
    </row>
    <row r="281" spans="1:6" x14ac:dyDescent="0.2">
      <c r="A281" s="2">
        <v>23.166699999999999</v>
      </c>
      <c r="B281">
        <v>-0.71250000000000002</v>
      </c>
      <c r="C281">
        <v>-0.45150000000000001</v>
      </c>
      <c r="D281">
        <f t="shared" si="11"/>
        <v>-0.66504000000000008</v>
      </c>
      <c r="E281">
        <f t="shared" si="12"/>
        <v>-0.66504000000000008</v>
      </c>
      <c r="F281">
        <f t="shared" si="13"/>
        <v>25.024036976000001</v>
      </c>
    </row>
    <row r="282" spans="1:6" x14ac:dyDescent="0.2">
      <c r="A282" s="2">
        <v>23.25</v>
      </c>
      <c r="B282">
        <v>-0.68874999999999997</v>
      </c>
      <c r="C282">
        <v>-0.40125</v>
      </c>
      <c r="D282">
        <f t="shared" si="11"/>
        <v>-0.61478999999999995</v>
      </c>
      <c r="E282">
        <f t="shared" si="12"/>
        <v>-0.61478999999999995</v>
      </c>
      <c r="F282">
        <f t="shared" si="13"/>
        <v>24.784751501000002</v>
      </c>
    </row>
    <row r="283" spans="1:6" x14ac:dyDescent="0.2">
      <c r="A283" s="2">
        <v>23.333300000000001</v>
      </c>
      <c r="B283">
        <v>-0.66500000000000004</v>
      </c>
      <c r="C283">
        <v>-0.33200099999999999</v>
      </c>
      <c r="D283">
        <f t="shared" si="11"/>
        <v>-0.54554100000000005</v>
      </c>
      <c r="E283">
        <f t="shared" si="12"/>
        <v>-0.54554100000000005</v>
      </c>
      <c r="F283">
        <f t="shared" si="13"/>
        <v>24.454994687900001</v>
      </c>
    </row>
    <row r="284" spans="1:6" x14ac:dyDescent="0.2">
      <c r="A284" s="2">
        <v>23.416699999999999</v>
      </c>
      <c r="B284">
        <v>-0.66049999999999998</v>
      </c>
      <c r="C284">
        <v>-0.11500299999999999</v>
      </c>
      <c r="D284">
        <f t="shared" si="11"/>
        <v>-0.32854300000000003</v>
      </c>
      <c r="E284">
        <f t="shared" si="12"/>
        <v>-0.32854300000000003</v>
      </c>
      <c r="F284">
        <f t="shared" si="13"/>
        <v>23.421671911700003</v>
      </c>
    </row>
    <row r="285" spans="1:6" x14ac:dyDescent="0.2">
      <c r="A285" s="2">
        <v>23.5</v>
      </c>
      <c r="B285">
        <v>-0.65600000000000003</v>
      </c>
      <c r="C285">
        <v>-3.0498299999999999E-2</v>
      </c>
      <c r="D285">
        <f t="shared" si="11"/>
        <v>-0.24403830000000001</v>
      </c>
      <c r="E285">
        <f t="shared" si="12"/>
        <v>-0.24403830000000001</v>
      </c>
      <c r="F285">
        <f t="shared" si="13"/>
        <v>23.019268980770001</v>
      </c>
    </row>
    <row r="286" spans="1:6" x14ac:dyDescent="0.2">
      <c r="A286" s="2">
        <v>23.583300000000001</v>
      </c>
      <c r="B286">
        <v>-0.65149999999999997</v>
      </c>
      <c r="C286">
        <v>-0.29541400000000001</v>
      </c>
      <c r="D286">
        <f t="shared" si="11"/>
        <v>-0.50895400000000002</v>
      </c>
      <c r="E286">
        <f t="shared" si="12"/>
        <v>-0.50895400000000002</v>
      </c>
      <c r="F286">
        <f t="shared" si="13"/>
        <v>24.280771052600002</v>
      </c>
    </row>
    <row r="287" spans="1:6" x14ac:dyDescent="0.2">
      <c r="A287" s="2">
        <v>23.666699999999999</v>
      </c>
      <c r="B287">
        <v>-0.64700000000000002</v>
      </c>
      <c r="C287">
        <v>-0.36000100000000002</v>
      </c>
      <c r="D287">
        <f t="shared" si="11"/>
        <v>-0.57354100000000008</v>
      </c>
      <c r="E287">
        <f t="shared" si="12"/>
        <v>-0.57354100000000008</v>
      </c>
      <c r="F287">
        <f t="shared" si="13"/>
        <v>24.5883278879</v>
      </c>
    </row>
    <row r="288" spans="1:6" x14ac:dyDescent="0.2">
      <c r="A288" s="2">
        <v>23.75</v>
      </c>
      <c r="B288">
        <v>-0.68774999999999997</v>
      </c>
      <c r="C288">
        <v>-0.45149800000000001</v>
      </c>
      <c r="D288">
        <f t="shared" si="11"/>
        <v>-0.66503800000000002</v>
      </c>
      <c r="E288">
        <f t="shared" si="12"/>
        <v>-0.66503800000000002</v>
      </c>
      <c r="F288">
        <f t="shared" si="13"/>
        <v>25.024027452200002</v>
      </c>
    </row>
    <row r="289" spans="1:6" x14ac:dyDescent="0.2">
      <c r="A289" s="2">
        <v>23.833300000000001</v>
      </c>
      <c r="B289">
        <v>-0.72850000000000004</v>
      </c>
      <c r="C289">
        <v>-0.79032999999999998</v>
      </c>
      <c r="D289">
        <f t="shared" si="11"/>
        <v>-1.00387</v>
      </c>
      <c r="E289">
        <f t="shared" si="12"/>
        <v>-1.00387</v>
      </c>
      <c r="F289">
        <f t="shared" si="13"/>
        <v>26.637511553</v>
      </c>
    </row>
    <row r="290" spans="1:6" x14ac:dyDescent="0.2">
      <c r="A290" s="2">
        <v>23.916699999999999</v>
      </c>
      <c r="B290">
        <v>-0.76924999999999999</v>
      </c>
      <c r="C290">
        <v>-0.88758300000000001</v>
      </c>
      <c r="D290">
        <f t="shared" si="11"/>
        <v>-1.1011230000000001</v>
      </c>
      <c r="E290">
        <f t="shared" si="12"/>
        <v>-1.1011230000000001</v>
      </c>
      <c r="F290">
        <f t="shared" si="13"/>
        <v>27.100620613700002</v>
      </c>
    </row>
    <row r="291" spans="1:6" x14ac:dyDescent="0.2">
      <c r="A291" s="2">
        <v>24</v>
      </c>
      <c r="B291">
        <v>-0.81</v>
      </c>
      <c r="C291">
        <v>-1.05</v>
      </c>
      <c r="D291">
        <f t="shared" si="11"/>
        <v>-1.2635400000000001</v>
      </c>
      <c r="E291">
        <f t="shared" si="12"/>
        <v>-1.2635400000000001</v>
      </c>
      <c r="F291">
        <f t="shared" si="13"/>
        <v>27.874034126000002</v>
      </c>
    </row>
    <row r="292" spans="1:6" x14ac:dyDescent="0.2">
      <c r="A292" s="2">
        <v>24.083300000000001</v>
      </c>
      <c r="B292">
        <v>-0.77925</v>
      </c>
      <c r="C292">
        <v>-0.70724900000000002</v>
      </c>
      <c r="D292">
        <f t="shared" si="11"/>
        <v>-0.92078900000000008</v>
      </c>
      <c r="E292">
        <f t="shared" si="12"/>
        <v>-0.92078900000000008</v>
      </c>
      <c r="F292">
        <f t="shared" si="13"/>
        <v>26.241888139099999</v>
      </c>
    </row>
    <row r="293" spans="1:6" x14ac:dyDescent="0.2">
      <c r="A293" s="2">
        <v>24.166699999999999</v>
      </c>
      <c r="B293">
        <v>-0.74850000000000005</v>
      </c>
      <c r="C293">
        <v>-0.57500399999999996</v>
      </c>
      <c r="D293">
        <f t="shared" si="11"/>
        <v>-0.78854399999999991</v>
      </c>
      <c r="E293">
        <f t="shared" si="12"/>
        <v>-0.78854399999999991</v>
      </c>
      <c r="F293">
        <f t="shared" si="13"/>
        <v>25.612150673599999</v>
      </c>
    </row>
    <row r="294" spans="1:6" x14ac:dyDescent="0.2">
      <c r="A294" s="2">
        <v>24.25</v>
      </c>
      <c r="B294">
        <v>-0.71775</v>
      </c>
      <c r="C294">
        <v>-0.20500299999999999</v>
      </c>
      <c r="D294">
        <f t="shared" si="11"/>
        <v>-0.418543</v>
      </c>
      <c r="E294">
        <f t="shared" si="12"/>
        <v>-0.418543</v>
      </c>
      <c r="F294">
        <f t="shared" si="13"/>
        <v>23.850242911700001</v>
      </c>
    </row>
    <row r="295" spans="1:6" x14ac:dyDescent="0.2">
      <c r="A295" s="2">
        <v>24.333300000000001</v>
      </c>
      <c r="B295">
        <v>-0.68700000000000006</v>
      </c>
      <c r="C295">
        <v>-0.18</v>
      </c>
      <c r="D295">
        <f t="shared" si="11"/>
        <v>-0.39354</v>
      </c>
      <c r="E295">
        <f t="shared" si="12"/>
        <v>-0.39354</v>
      </c>
      <c r="F295">
        <f t="shared" si="13"/>
        <v>23.731181125999999</v>
      </c>
    </row>
    <row r="296" spans="1:6" x14ac:dyDescent="0.2">
      <c r="A296" s="2">
        <v>24.416699999999999</v>
      </c>
      <c r="B296">
        <v>-0.71025000000000005</v>
      </c>
      <c r="C296">
        <v>-0.24299999999999999</v>
      </c>
      <c r="D296">
        <f t="shared" si="11"/>
        <v>-0.45654</v>
      </c>
      <c r="E296">
        <f t="shared" si="12"/>
        <v>-0.45654</v>
      </c>
      <c r="F296">
        <f t="shared" si="13"/>
        <v>24.031180826</v>
      </c>
    </row>
    <row r="297" spans="1:6" x14ac:dyDescent="0.2">
      <c r="A297" s="2">
        <v>24.5</v>
      </c>
      <c r="B297">
        <v>-0.73350000000000004</v>
      </c>
      <c r="C297">
        <v>-0.45099499999999998</v>
      </c>
      <c r="D297">
        <f t="shared" si="11"/>
        <v>-0.66453499999999999</v>
      </c>
      <c r="E297">
        <f t="shared" si="12"/>
        <v>-0.66453499999999999</v>
      </c>
      <c r="F297">
        <f t="shared" si="13"/>
        <v>25.021632216500002</v>
      </c>
    </row>
    <row r="298" spans="1:6" x14ac:dyDescent="0.2">
      <c r="A298" s="2">
        <v>24.583300000000001</v>
      </c>
      <c r="B298">
        <v>-0.75675000000000003</v>
      </c>
      <c r="C298">
        <v>-0.60425099999999998</v>
      </c>
      <c r="D298">
        <f t="shared" si="11"/>
        <v>-0.81779099999999993</v>
      </c>
      <c r="E298">
        <f t="shared" si="12"/>
        <v>-0.81779099999999993</v>
      </c>
      <c r="F298">
        <f t="shared" si="13"/>
        <v>25.7514219629</v>
      </c>
    </row>
    <row r="299" spans="1:6" x14ac:dyDescent="0.2">
      <c r="A299" s="2">
        <v>24.666699999999999</v>
      </c>
      <c r="B299">
        <v>-0.78</v>
      </c>
      <c r="C299">
        <v>-0.63199899999999998</v>
      </c>
      <c r="D299">
        <f t="shared" si="11"/>
        <v>-0.84553900000000004</v>
      </c>
      <c r="E299">
        <f t="shared" si="12"/>
        <v>-0.84553900000000004</v>
      </c>
      <c r="F299">
        <f t="shared" si="13"/>
        <v>25.883555164099999</v>
      </c>
    </row>
    <row r="300" spans="1:6" x14ac:dyDescent="0.2">
      <c r="A300" s="2">
        <v>24.75</v>
      </c>
      <c r="B300">
        <v>-0.8075</v>
      </c>
      <c r="C300">
        <v>-0.93125000000000002</v>
      </c>
      <c r="D300">
        <f t="shared" si="11"/>
        <v>-1.14479</v>
      </c>
      <c r="E300">
        <f t="shared" si="12"/>
        <v>-1.14479</v>
      </c>
      <c r="F300">
        <f t="shared" si="13"/>
        <v>27.308558501</v>
      </c>
    </row>
    <row r="301" spans="1:6" x14ac:dyDescent="0.2">
      <c r="A301" s="2">
        <v>24.833300000000001</v>
      </c>
      <c r="B301">
        <v>-0.83499999999999996</v>
      </c>
      <c r="C301">
        <v>-0.93049999999999999</v>
      </c>
      <c r="D301">
        <f t="shared" si="11"/>
        <v>-1.1440399999999999</v>
      </c>
      <c r="E301">
        <f t="shared" si="12"/>
        <v>-1.1440399999999999</v>
      </c>
      <c r="F301">
        <f t="shared" si="13"/>
        <v>27.304987076</v>
      </c>
    </row>
    <row r="302" spans="1:6" x14ac:dyDescent="0.2">
      <c r="A302" s="2">
        <v>24.916699999999999</v>
      </c>
      <c r="B302">
        <v>-0.86250000000000004</v>
      </c>
      <c r="C302">
        <v>-0.97849900000000001</v>
      </c>
      <c r="D302">
        <f t="shared" si="11"/>
        <v>-1.1920390000000001</v>
      </c>
      <c r="E302">
        <f t="shared" si="12"/>
        <v>-1.1920390000000001</v>
      </c>
      <c r="F302">
        <f t="shared" si="13"/>
        <v>27.533553514099999</v>
      </c>
    </row>
    <row r="303" spans="1:6" x14ac:dyDescent="0.2">
      <c r="A303" s="2">
        <v>25</v>
      </c>
      <c r="B303">
        <v>-0.89</v>
      </c>
      <c r="C303">
        <v>-1.1000000000000001</v>
      </c>
      <c r="D303">
        <f t="shared" si="11"/>
        <v>-1.3135400000000002</v>
      </c>
      <c r="E303">
        <f t="shared" si="12"/>
        <v>-1.3135400000000002</v>
      </c>
      <c r="F303">
        <f t="shared" si="13"/>
        <v>28.112129125999999</v>
      </c>
    </row>
    <row r="304" spans="1:6" x14ac:dyDescent="0.2">
      <c r="A304" s="2">
        <v>25.083300000000001</v>
      </c>
      <c r="B304">
        <v>-0.79600000000000004</v>
      </c>
      <c r="C304">
        <v>-0.590005</v>
      </c>
      <c r="D304">
        <f t="shared" si="11"/>
        <v>-0.80354499999999995</v>
      </c>
      <c r="E304">
        <f t="shared" si="12"/>
        <v>-0.80354499999999995</v>
      </c>
      <c r="F304">
        <f t="shared" si="13"/>
        <v>25.6835839355</v>
      </c>
    </row>
    <row r="305" spans="1:6" x14ac:dyDescent="0.2">
      <c r="A305" s="2">
        <v>25.166699999999999</v>
      </c>
      <c r="B305">
        <v>-0.70199999999999996</v>
      </c>
      <c r="C305">
        <v>-0.41000199999999998</v>
      </c>
      <c r="D305">
        <f t="shared" si="11"/>
        <v>-0.62354200000000004</v>
      </c>
      <c r="E305">
        <f t="shared" si="12"/>
        <v>-0.62354200000000004</v>
      </c>
      <c r="F305">
        <f t="shared" si="13"/>
        <v>24.826427649799999</v>
      </c>
    </row>
    <row r="306" spans="1:6" x14ac:dyDescent="0.2">
      <c r="A306" s="2">
        <v>25.25</v>
      </c>
      <c r="B306">
        <v>-0.60799999999999998</v>
      </c>
      <c r="C306">
        <v>-0.30500100000000002</v>
      </c>
      <c r="D306">
        <f t="shared" si="11"/>
        <v>-0.51854100000000003</v>
      </c>
      <c r="E306">
        <f t="shared" si="12"/>
        <v>-0.51854100000000003</v>
      </c>
      <c r="F306">
        <f t="shared" si="13"/>
        <v>24.3264233879</v>
      </c>
    </row>
    <row r="307" spans="1:6" x14ac:dyDescent="0.2">
      <c r="A307" s="2">
        <v>25.333300000000001</v>
      </c>
      <c r="B307">
        <v>-0.57799999999999996</v>
      </c>
      <c r="C307">
        <v>-7.7002200000000007E-2</v>
      </c>
      <c r="D307">
        <f t="shared" si="11"/>
        <v>-0.29054220000000003</v>
      </c>
      <c r="E307">
        <f t="shared" si="12"/>
        <v>-0.29054220000000003</v>
      </c>
      <c r="F307">
        <f t="shared" si="13"/>
        <v>23.24071590218</v>
      </c>
    </row>
    <row r="308" spans="1:6" x14ac:dyDescent="0.2">
      <c r="A308" s="2">
        <v>25.416699999999999</v>
      </c>
      <c r="B308">
        <v>-0.54800000000000004</v>
      </c>
      <c r="C308">
        <v>-0.11</v>
      </c>
      <c r="D308">
        <f t="shared" si="11"/>
        <v>-0.32353999999999999</v>
      </c>
      <c r="E308">
        <f t="shared" si="12"/>
        <v>-0.32353999999999999</v>
      </c>
      <c r="F308">
        <f t="shared" si="13"/>
        <v>23.397848126</v>
      </c>
    </row>
    <row r="309" spans="1:6" x14ac:dyDescent="0.2">
      <c r="A309" s="2">
        <v>25.5</v>
      </c>
      <c r="B309">
        <v>-0.51800000000000002</v>
      </c>
      <c r="C309">
        <v>-0.29999799999999999</v>
      </c>
      <c r="D309">
        <f t="shared" si="11"/>
        <v>-0.51353800000000005</v>
      </c>
      <c r="E309">
        <f t="shared" si="12"/>
        <v>-0.51353800000000005</v>
      </c>
      <c r="F309">
        <f t="shared" si="13"/>
        <v>24.302599602200001</v>
      </c>
    </row>
    <row r="310" spans="1:6" x14ac:dyDescent="0.2">
      <c r="A310" s="2">
        <v>25.583300000000001</v>
      </c>
      <c r="B310">
        <v>-0.58166700000000005</v>
      </c>
      <c r="C310">
        <v>-0.56499699999999997</v>
      </c>
      <c r="D310">
        <f t="shared" si="11"/>
        <v>-0.77853700000000003</v>
      </c>
      <c r="E310">
        <f t="shared" si="12"/>
        <v>-0.77853700000000003</v>
      </c>
      <c r="F310">
        <f t="shared" si="13"/>
        <v>25.564498340299998</v>
      </c>
    </row>
    <row r="311" spans="1:6" x14ac:dyDescent="0.2">
      <c r="A311" s="2">
        <v>25.666699999999999</v>
      </c>
      <c r="B311">
        <v>-0.64533300000000005</v>
      </c>
      <c r="C311">
        <v>-0.57999999999999996</v>
      </c>
      <c r="D311">
        <f t="shared" si="11"/>
        <v>-0.79353999999999991</v>
      </c>
      <c r="E311">
        <f t="shared" si="12"/>
        <v>-0.79353999999999991</v>
      </c>
      <c r="F311">
        <f t="shared" si="13"/>
        <v>25.635941125999999</v>
      </c>
    </row>
    <row r="312" spans="1:6" x14ac:dyDescent="0.2">
      <c r="A312" s="2">
        <v>25.75</v>
      </c>
      <c r="B312">
        <v>-0.70899999999999996</v>
      </c>
      <c r="C312">
        <v>-1.03</v>
      </c>
      <c r="D312">
        <f t="shared" si="11"/>
        <v>-1.2435400000000001</v>
      </c>
      <c r="E312">
        <f t="shared" si="12"/>
        <v>-1.2435400000000001</v>
      </c>
      <c r="F312">
        <f t="shared" si="13"/>
        <v>27.778796126000003</v>
      </c>
    </row>
    <row r="313" spans="1:6" x14ac:dyDescent="0.2">
      <c r="A313" s="2">
        <v>25.833300000000001</v>
      </c>
      <c r="B313">
        <v>-0.84899999999999998</v>
      </c>
      <c r="C313">
        <v>-1.03</v>
      </c>
      <c r="D313">
        <f t="shared" si="11"/>
        <v>-1.2435400000000001</v>
      </c>
      <c r="E313">
        <f t="shared" si="12"/>
        <v>-1.2435400000000001</v>
      </c>
      <c r="F313">
        <f t="shared" si="13"/>
        <v>27.778796126000003</v>
      </c>
    </row>
    <row r="314" spans="1:6" x14ac:dyDescent="0.2">
      <c r="A314" s="2">
        <v>25.916699999999999</v>
      </c>
      <c r="B314">
        <v>-0.98899999999999999</v>
      </c>
      <c r="C314">
        <v>-1.39</v>
      </c>
      <c r="D314">
        <f t="shared" si="11"/>
        <v>-1.60354</v>
      </c>
      <c r="E314">
        <f t="shared" si="12"/>
        <v>-1.60354</v>
      </c>
      <c r="F314">
        <f t="shared" si="13"/>
        <v>29.493080126000002</v>
      </c>
    </row>
    <row r="315" spans="1:6" x14ac:dyDescent="0.2">
      <c r="A315" s="2">
        <v>26</v>
      </c>
      <c r="B315">
        <v>-1.129</v>
      </c>
      <c r="C315">
        <v>-1.57</v>
      </c>
      <c r="D315">
        <f t="shared" si="11"/>
        <v>-1.7835400000000001</v>
      </c>
      <c r="E315">
        <f t="shared" si="12"/>
        <v>-1.7835400000000001</v>
      </c>
      <c r="F315">
        <f t="shared" si="13"/>
        <v>30.350222126000002</v>
      </c>
    </row>
    <row r="316" spans="1:6" x14ac:dyDescent="0.2">
      <c r="A316" s="2">
        <v>26.083300000000001</v>
      </c>
      <c r="B316">
        <v>-1.0491699999999999</v>
      </c>
      <c r="C316">
        <v>-1.1181700000000001</v>
      </c>
      <c r="D316">
        <f t="shared" si="11"/>
        <v>-1.3317100000000002</v>
      </c>
      <c r="E316">
        <f t="shared" si="12"/>
        <v>-1.3317100000000002</v>
      </c>
      <c r="F316">
        <f t="shared" si="13"/>
        <v>28.198652848999998</v>
      </c>
    </row>
    <row r="317" spans="1:6" x14ac:dyDescent="0.2">
      <c r="A317" s="2">
        <v>26.166699999999999</v>
      </c>
      <c r="B317">
        <v>-0.969333</v>
      </c>
      <c r="C317">
        <v>-0.73616899999999996</v>
      </c>
      <c r="D317">
        <f t="shared" si="11"/>
        <v>-0.94970899999999991</v>
      </c>
      <c r="E317">
        <f t="shared" si="12"/>
        <v>-0.94970899999999991</v>
      </c>
      <c r="F317">
        <f t="shared" si="13"/>
        <v>26.379602287099999</v>
      </c>
    </row>
    <row r="318" spans="1:6" x14ac:dyDescent="0.2">
      <c r="A318" s="2">
        <v>26.25</v>
      </c>
      <c r="B318">
        <v>-0.88949999999999996</v>
      </c>
      <c r="C318">
        <v>-0.49950299999999997</v>
      </c>
      <c r="D318">
        <f t="shared" si="11"/>
        <v>-0.71304299999999998</v>
      </c>
      <c r="E318">
        <f t="shared" si="12"/>
        <v>-0.71304299999999998</v>
      </c>
      <c r="F318">
        <f t="shared" si="13"/>
        <v>25.2526224617</v>
      </c>
    </row>
    <row r="319" spans="1:6" x14ac:dyDescent="0.2">
      <c r="A319" s="2">
        <v>26.333300000000001</v>
      </c>
      <c r="B319">
        <v>-0.80966700000000003</v>
      </c>
      <c r="C319">
        <v>-0.287999</v>
      </c>
      <c r="D319">
        <f t="shared" si="11"/>
        <v>-0.50153899999999996</v>
      </c>
      <c r="E319">
        <f t="shared" si="12"/>
        <v>-0.50153899999999996</v>
      </c>
      <c r="F319">
        <f t="shared" si="13"/>
        <v>24.245461564100001</v>
      </c>
    </row>
    <row r="320" spans="1:6" x14ac:dyDescent="0.2">
      <c r="A320" s="2">
        <v>26.416699999999999</v>
      </c>
      <c r="B320">
        <v>-0.72983299999999995</v>
      </c>
      <c r="C320">
        <v>-0.41749799999999998</v>
      </c>
      <c r="D320">
        <f t="shared" si="11"/>
        <v>-0.63103799999999999</v>
      </c>
      <c r="E320">
        <f t="shared" si="12"/>
        <v>-0.63103799999999999</v>
      </c>
      <c r="F320">
        <f t="shared" si="13"/>
        <v>24.862122852200002</v>
      </c>
    </row>
    <row r="321" spans="1:6" x14ac:dyDescent="0.2">
      <c r="A321" s="2">
        <v>26.5</v>
      </c>
      <c r="B321">
        <v>-0.65</v>
      </c>
      <c r="C321">
        <v>-0.62499800000000005</v>
      </c>
      <c r="D321">
        <f t="shared" si="11"/>
        <v>-0.83853800000000001</v>
      </c>
      <c r="E321">
        <f t="shared" si="12"/>
        <v>-0.83853800000000001</v>
      </c>
      <c r="F321">
        <f t="shared" si="13"/>
        <v>25.850217102200002</v>
      </c>
    </row>
    <row r="322" spans="1:6" x14ac:dyDescent="0.2">
      <c r="A322" s="2">
        <v>26.583300000000001</v>
      </c>
      <c r="B322">
        <v>-0.68166700000000002</v>
      </c>
      <c r="C322">
        <v>-0.80391500000000005</v>
      </c>
      <c r="D322">
        <f t="shared" si="11"/>
        <v>-1.017455</v>
      </c>
      <c r="E322">
        <f t="shared" si="12"/>
        <v>-1.017455</v>
      </c>
      <c r="F322">
        <f t="shared" si="13"/>
        <v>26.702201964499999</v>
      </c>
    </row>
    <row r="323" spans="1:6" x14ac:dyDescent="0.2">
      <c r="A323" s="2">
        <v>26.666699999999999</v>
      </c>
      <c r="B323">
        <v>-0.71333299999999999</v>
      </c>
      <c r="C323">
        <v>-0.77033499999999999</v>
      </c>
      <c r="D323">
        <f t="shared" si="11"/>
        <v>-0.98387500000000006</v>
      </c>
      <c r="E323">
        <f t="shared" si="12"/>
        <v>-0.98387500000000006</v>
      </c>
      <c r="F323">
        <f t="shared" si="13"/>
        <v>26.542297362500001</v>
      </c>
    </row>
    <row r="324" spans="1:6" x14ac:dyDescent="0.2">
      <c r="A324" s="2">
        <v>26.75</v>
      </c>
      <c r="B324">
        <v>-0.745</v>
      </c>
      <c r="C324">
        <v>-1.02</v>
      </c>
      <c r="D324">
        <f t="shared" si="11"/>
        <v>-1.2335400000000001</v>
      </c>
      <c r="E324">
        <f t="shared" si="12"/>
        <v>-1.2335400000000001</v>
      </c>
      <c r="F324">
        <f t="shared" si="13"/>
        <v>27.731177125999999</v>
      </c>
    </row>
    <row r="325" spans="1:6" x14ac:dyDescent="0.2">
      <c r="A325" s="2">
        <v>26.833300000000001</v>
      </c>
      <c r="B325">
        <v>-0.776667</v>
      </c>
      <c r="C325">
        <v>-0.95333599999999996</v>
      </c>
      <c r="D325">
        <f t="shared" si="11"/>
        <v>-1.166876</v>
      </c>
      <c r="E325">
        <f t="shared" si="12"/>
        <v>-1.166876</v>
      </c>
      <c r="F325">
        <f t="shared" si="13"/>
        <v>27.413729824400001</v>
      </c>
    </row>
    <row r="326" spans="1:6" x14ac:dyDescent="0.2">
      <c r="A326" s="2">
        <v>26.916699999999999</v>
      </c>
      <c r="B326">
        <v>-0.80833299999999997</v>
      </c>
      <c r="C326">
        <v>-0.88333399999999995</v>
      </c>
      <c r="D326">
        <f t="shared" si="11"/>
        <v>-1.0968739999999999</v>
      </c>
      <c r="E326">
        <f t="shared" si="12"/>
        <v>-1.0968739999999999</v>
      </c>
      <c r="F326">
        <f t="shared" si="13"/>
        <v>27.080387300600002</v>
      </c>
    </row>
    <row r="327" spans="1:6" x14ac:dyDescent="0.2">
      <c r="A327" s="2">
        <v>27</v>
      </c>
      <c r="B327">
        <v>-0.84</v>
      </c>
      <c r="C327">
        <v>-1.071</v>
      </c>
      <c r="D327">
        <f t="shared" si="11"/>
        <v>-1.28454</v>
      </c>
      <c r="E327">
        <f t="shared" si="12"/>
        <v>-1.28454</v>
      </c>
      <c r="F327">
        <f t="shared" si="13"/>
        <v>27.974034026000002</v>
      </c>
    </row>
    <row r="328" spans="1:6" x14ac:dyDescent="0.2">
      <c r="A328" s="2">
        <v>27.083300000000001</v>
      </c>
      <c r="B328">
        <v>-0.61</v>
      </c>
      <c r="C328">
        <v>-0.66550399999999998</v>
      </c>
      <c r="D328">
        <f t="shared" si="11"/>
        <v>-0.87904399999999994</v>
      </c>
      <c r="E328">
        <f t="shared" si="12"/>
        <v>-0.87904399999999994</v>
      </c>
      <c r="F328">
        <f t="shared" si="13"/>
        <v>26.043102623599999</v>
      </c>
    </row>
    <row r="329" spans="1:6" x14ac:dyDescent="0.2">
      <c r="A329" s="2">
        <v>27.166699999999999</v>
      </c>
      <c r="B329">
        <v>-0.38</v>
      </c>
      <c r="C329">
        <v>-0.26000400000000001</v>
      </c>
      <c r="D329">
        <f t="shared" si="11"/>
        <v>-0.47354400000000002</v>
      </c>
      <c r="E329">
        <f t="shared" si="12"/>
        <v>-0.47354400000000002</v>
      </c>
      <c r="F329">
        <f t="shared" si="13"/>
        <v>24.112152173600002</v>
      </c>
    </row>
    <row r="330" spans="1:6" x14ac:dyDescent="0.2">
      <c r="A330" s="2">
        <v>27.25</v>
      </c>
      <c r="B330">
        <v>-0.15</v>
      </c>
      <c r="C330">
        <v>-0.22500000000000001</v>
      </c>
      <c r="D330">
        <f t="shared" si="11"/>
        <v>-0.43854000000000004</v>
      </c>
      <c r="E330">
        <f t="shared" si="12"/>
        <v>-0.43854000000000004</v>
      </c>
      <c r="F330">
        <f t="shared" si="13"/>
        <v>23.945466626000002</v>
      </c>
    </row>
    <row r="331" spans="1:6" x14ac:dyDescent="0.2">
      <c r="A331" s="2">
        <v>27.333300000000001</v>
      </c>
      <c r="B331">
        <v>-0.24333299999999999</v>
      </c>
      <c r="C331">
        <v>-0.19</v>
      </c>
      <c r="D331">
        <f t="shared" ref="D331:D339" si="14">C331-0.21354</f>
        <v>-0.40354000000000001</v>
      </c>
      <c r="E331">
        <f t="shared" si="12"/>
        <v>-0.40354000000000001</v>
      </c>
      <c r="F331">
        <f t="shared" si="13"/>
        <v>23.778800126</v>
      </c>
    </row>
    <row r="332" spans="1:6" x14ac:dyDescent="0.2">
      <c r="A332" s="2">
        <v>27.416699999999999</v>
      </c>
      <c r="B332">
        <v>-0.33666699999999999</v>
      </c>
      <c r="C332">
        <v>-8.0001199999999995E-2</v>
      </c>
      <c r="D332">
        <f t="shared" si="14"/>
        <v>-0.2935412</v>
      </c>
      <c r="E332">
        <f t="shared" ref="E332:E339" si="15">D332</f>
        <v>-0.2935412</v>
      </c>
      <c r="F332">
        <f t="shared" si="13"/>
        <v>23.25499684028</v>
      </c>
    </row>
    <row r="333" spans="1:6" x14ac:dyDescent="0.2">
      <c r="A333" s="2">
        <v>27.5</v>
      </c>
      <c r="B333">
        <v>-0.43</v>
      </c>
      <c r="C333">
        <v>2.9998799999999999E-2</v>
      </c>
      <c r="D333">
        <f t="shared" si="14"/>
        <v>-0.18354120000000002</v>
      </c>
      <c r="E333">
        <f t="shared" si="15"/>
        <v>-0.18354120000000002</v>
      </c>
      <c r="F333">
        <f t="shared" si="13"/>
        <v>22.731187840280001</v>
      </c>
    </row>
    <row r="334" spans="1:6" x14ac:dyDescent="0.2">
      <c r="A334" s="2">
        <v>27.583300000000001</v>
      </c>
      <c r="B334">
        <v>-0.47666700000000001</v>
      </c>
      <c r="C334">
        <v>-3.5999299999999998E-2</v>
      </c>
      <c r="D334">
        <f t="shared" si="14"/>
        <v>-0.24953930000000002</v>
      </c>
      <c r="E334">
        <f t="shared" si="15"/>
        <v>-0.24953930000000002</v>
      </c>
      <c r="F334">
        <f t="shared" si="13"/>
        <v>23.04546419267</v>
      </c>
    </row>
    <row r="335" spans="1:6" x14ac:dyDescent="0.2">
      <c r="A335" s="2">
        <v>27.666699999999999</v>
      </c>
      <c r="B335">
        <v>-0.52333300000000005</v>
      </c>
      <c r="C335">
        <v>-0.10199900000000001</v>
      </c>
      <c r="D335">
        <f t="shared" si="14"/>
        <v>-0.31553900000000001</v>
      </c>
      <c r="E335">
        <f t="shared" si="15"/>
        <v>-0.31553900000000001</v>
      </c>
      <c r="F335">
        <f t="shared" si="13"/>
        <v>23.359748164100001</v>
      </c>
    </row>
    <row r="336" spans="1:6" x14ac:dyDescent="0.2">
      <c r="A336" s="2">
        <v>27.75</v>
      </c>
      <c r="B336">
        <v>-0.56999999999999995</v>
      </c>
      <c r="C336">
        <v>-0.15099899999999999</v>
      </c>
      <c r="D336">
        <f t="shared" si="14"/>
        <v>-0.364539</v>
      </c>
      <c r="E336">
        <f t="shared" si="15"/>
        <v>-0.364539</v>
      </c>
      <c r="F336">
        <f t="shared" ref="F336:F338" si="16">(-4.7619)*(E336-0.57)+19.1429</f>
        <v>23.5930812641</v>
      </c>
    </row>
    <row r="337" spans="1:6" x14ac:dyDescent="0.2">
      <c r="A337" s="2">
        <v>27.833300000000001</v>
      </c>
      <c r="B337">
        <v>-0.73</v>
      </c>
      <c r="C337">
        <v>-0.19999900000000001</v>
      </c>
      <c r="D337">
        <f t="shared" si="14"/>
        <v>-0.41353899999999999</v>
      </c>
      <c r="E337">
        <f t="shared" si="15"/>
        <v>-0.41353899999999999</v>
      </c>
      <c r="F337">
        <f t="shared" si="16"/>
        <v>23.8264143641</v>
      </c>
    </row>
    <row r="338" spans="1:6" x14ac:dyDescent="0.2">
      <c r="A338" s="2">
        <v>27.916699999999999</v>
      </c>
      <c r="B338">
        <v>-0.89</v>
      </c>
      <c r="C338">
        <v>-0.31499899999999997</v>
      </c>
      <c r="D338">
        <f t="shared" si="14"/>
        <v>-0.52853899999999998</v>
      </c>
      <c r="E338">
        <f t="shared" si="15"/>
        <v>-0.52853899999999998</v>
      </c>
      <c r="F338">
        <f t="shared" si="16"/>
        <v>24.374032864100002</v>
      </c>
    </row>
    <row r="339" spans="1:6" x14ac:dyDescent="0.2">
      <c r="A339" s="2">
        <v>28</v>
      </c>
      <c r="B339">
        <v>-1.05</v>
      </c>
      <c r="C339">
        <v>-0.42999900000000002</v>
      </c>
      <c r="D339">
        <f t="shared" si="14"/>
        <v>-0.64353900000000008</v>
      </c>
      <c r="E339">
        <f t="shared" si="15"/>
        <v>-0.64353900000000008</v>
      </c>
      <c r="F339">
        <f>(-4.7619)*(E339-0.57)+19.1429</f>
        <v>24.921651364100001</v>
      </c>
    </row>
    <row r="340" spans="1:6" x14ac:dyDescent="0.2">
      <c r="A340" s="2">
        <v>28.0833330882353</v>
      </c>
      <c r="B340">
        <v>-0.95750000000000002</v>
      </c>
    </row>
    <row r="341" spans="1:6" x14ac:dyDescent="0.2">
      <c r="A341" s="2">
        <v>28.166666176470599</v>
      </c>
      <c r="B341">
        <v>-0.86499999999999999</v>
      </c>
    </row>
    <row r="342" spans="1:6" x14ac:dyDescent="0.2">
      <c r="A342" s="2">
        <v>28.249999264705899</v>
      </c>
      <c r="B342">
        <v>-0.77249999999999996</v>
      </c>
    </row>
    <row r="343" spans="1:6" x14ac:dyDescent="0.2">
      <c r="A343" s="2">
        <v>28.333332352941198</v>
      </c>
      <c r="B343">
        <v>-0.68</v>
      </c>
    </row>
    <row r="344" spans="1:6" x14ac:dyDescent="0.2">
      <c r="A344" s="2">
        <v>28.416665441176502</v>
      </c>
      <c r="B344">
        <v>-0.66500000000000004</v>
      </c>
    </row>
    <row r="345" spans="1:6" x14ac:dyDescent="0.2">
      <c r="A345" s="2">
        <v>28.499998529411801</v>
      </c>
      <c r="B345">
        <v>-0.65</v>
      </c>
    </row>
    <row r="346" spans="1:6" x14ac:dyDescent="0.2">
      <c r="A346" s="2">
        <v>28.583331617647101</v>
      </c>
      <c r="B346">
        <v>-0.63500000000000001</v>
      </c>
    </row>
    <row r="347" spans="1:6" x14ac:dyDescent="0.2">
      <c r="A347" s="2">
        <v>28.6666647058824</v>
      </c>
      <c r="B347">
        <v>-0.62</v>
      </c>
    </row>
    <row r="348" spans="1:6" x14ac:dyDescent="0.2">
      <c r="A348" s="2">
        <v>28.749997794117601</v>
      </c>
      <c r="B348">
        <v>-0.6925</v>
      </c>
      <c r="F348">
        <f>MAX(F15:F339)</f>
        <v>30.350222126000002</v>
      </c>
    </row>
    <row r="349" spans="1:6" x14ac:dyDescent="0.2">
      <c r="A349" s="2">
        <v>28.8333308823529</v>
      </c>
      <c r="B349">
        <v>-0.76500000000000001</v>
      </c>
      <c r="F349">
        <f>MIN(F15:F339)</f>
        <v>22.547658500000001</v>
      </c>
    </row>
    <row r="350" spans="1:6" x14ac:dyDescent="0.2">
      <c r="A350" s="2">
        <v>28.9166639705882</v>
      </c>
      <c r="B350">
        <v>-0.83750000000000002</v>
      </c>
      <c r="F350">
        <f>AVERAGE(F15:F339)</f>
        <v>25.834044274416815</v>
      </c>
    </row>
    <row r="351" spans="1:6" x14ac:dyDescent="0.2">
      <c r="A351" s="2">
        <v>28.999997058823499</v>
      </c>
      <c r="B351">
        <v>-0.91</v>
      </c>
    </row>
    <row r="352" spans="1:6" x14ac:dyDescent="0.2">
      <c r="A352" s="2">
        <v>29.083330147058799</v>
      </c>
      <c r="B352">
        <v>-0.9</v>
      </c>
    </row>
    <row r="353" spans="1:2" x14ac:dyDescent="0.2">
      <c r="A353" s="2">
        <v>29.166663235294099</v>
      </c>
      <c r="B353">
        <v>-0.89</v>
      </c>
    </row>
    <row r="354" spans="1:2" x14ac:dyDescent="0.2">
      <c r="A354" s="2">
        <v>29.249996323529398</v>
      </c>
      <c r="B354">
        <v>-0.88</v>
      </c>
    </row>
    <row r="355" spans="1:2" x14ac:dyDescent="0.2">
      <c r="A355" s="2">
        <v>29.333329411764701</v>
      </c>
      <c r="B355">
        <v>-0.74666699999999997</v>
      </c>
    </row>
    <row r="356" spans="1:2" x14ac:dyDescent="0.2">
      <c r="A356" s="2">
        <v>29.416662500000001</v>
      </c>
      <c r="B356">
        <v>-0.61333300000000002</v>
      </c>
    </row>
    <row r="357" spans="1:2" x14ac:dyDescent="0.2">
      <c r="A357" s="2">
        <v>29.499995588235301</v>
      </c>
      <c r="B357">
        <v>-0.48</v>
      </c>
    </row>
    <row r="358" spans="1:2" x14ac:dyDescent="0.2">
      <c r="A358" s="2">
        <v>29.5833286764706</v>
      </c>
      <c r="B358">
        <v>-0.56666700000000003</v>
      </c>
    </row>
    <row r="359" spans="1:2" x14ac:dyDescent="0.2">
      <c r="A359" s="2">
        <v>29.6666617647059</v>
      </c>
      <c r="B359">
        <v>-0.65333300000000005</v>
      </c>
    </row>
    <row r="360" spans="1:2" x14ac:dyDescent="0.2">
      <c r="A360" s="2">
        <v>29.749994852941199</v>
      </c>
      <c r="B360">
        <v>-0.74</v>
      </c>
    </row>
    <row r="361" spans="1:2" x14ac:dyDescent="0.2">
      <c r="A361" s="2">
        <v>29.833327941176499</v>
      </c>
      <c r="B361">
        <v>-0.72666699999999995</v>
      </c>
    </row>
    <row r="362" spans="1:2" x14ac:dyDescent="0.2">
      <c r="A362" s="2">
        <v>29.916661029411799</v>
      </c>
      <c r="B362">
        <v>-0.71333299999999999</v>
      </c>
    </row>
    <row r="363" spans="1:2" x14ac:dyDescent="0.2">
      <c r="A363" s="2">
        <v>29.999994117647098</v>
      </c>
      <c r="B363">
        <v>-0.7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5CD08-BB53-481F-8C5D-A80C365AE1F8}">
  <dimension ref="A1:G363"/>
  <sheetViews>
    <sheetView workbookViewId="0">
      <selection activeCell="Z40" sqref="Z40"/>
    </sheetView>
  </sheetViews>
  <sheetFormatPr baseColWidth="10" defaultColWidth="8.83203125" defaultRowHeight="15" x14ac:dyDescent="0.2"/>
  <sheetData>
    <row r="1" spans="1:7" ht="24" x14ac:dyDescent="0.2">
      <c r="C1" s="9" t="s">
        <v>28</v>
      </c>
      <c r="D1" s="9"/>
      <c r="F1" s="9" t="s">
        <v>29</v>
      </c>
      <c r="G1" s="9"/>
    </row>
    <row r="2" spans="1:7" s="5" customFormat="1" x14ac:dyDescent="0.2">
      <c r="A2" s="5" t="s">
        <v>822</v>
      </c>
      <c r="C2" s="5" t="s">
        <v>823</v>
      </c>
      <c r="D2" s="5" t="s">
        <v>824</v>
      </c>
      <c r="F2" s="5" t="s">
        <v>823</v>
      </c>
      <c r="G2" s="5" t="s">
        <v>824</v>
      </c>
    </row>
    <row r="3" spans="1:7" x14ac:dyDescent="0.2">
      <c r="A3">
        <v>0</v>
      </c>
      <c r="C3">
        <v>-0.7</v>
      </c>
      <c r="D3">
        <v>2.41</v>
      </c>
    </row>
    <row r="4" spans="1:7" x14ac:dyDescent="0.2">
      <c r="A4">
        <v>8.3329999999999904E-2</v>
      </c>
      <c r="C4">
        <v>-0.66833299999999995</v>
      </c>
      <c r="D4">
        <v>2.4266700000000001</v>
      </c>
    </row>
    <row r="5" spans="1:7" x14ac:dyDescent="0.2">
      <c r="A5">
        <v>0.1666700000000001</v>
      </c>
      <c r="C5">
        <v>-0.63666699999999998</v>
      </c>
      <c r="D5">
        <v>2.44333</v>
      </c>
    </row>
    <row r="6" spans="1:7" x14ac:dyDescent="0.2">
      <c r="A6">
        <v>0.25</v>
      </c>
      <c r="C6">
        <v>-0.60499999999999998</v>
      </c>
      <c r="D6">
        <v>2.46</v>
      </c>
    </row>
    <row r="7" spans="1:7" x14ac:dyDescent="0.2">
      <c r="A7">
        <v>0.3333299999999999</v>
      </c>
      <c r="C7">
        <v>-0.44</v>
      </c>
      <c r="D7">
        <v>2.4900000000000002</v>
      </c>
    </row>
    <row r="8" spans="1:7" x14ac:dyDescent="0.2">
      <c r="A8">
        <v>0.4166700000000001</v>
      </c>
      <c r="C8">
        <v>-0.27500000000000002</v>
      </c>
      <c r="D8">
        <v>2.52</v>
      </c>
    </row>
    <row r="9" spans="1:7" x14ac:dyDescent="0.2">
      <c r="A9">
        <v>0.5</v>
      </c>
      <c r="C9">
        <v>-0.11</v>
      </c>
      <c r="D9">
        <v>2.5499999999999998</v>
      </c>
    </row>
    <row r="10" spans="1:7" x14ac:dyDescent="0.2">
      <c r="A10">
        <v>0.5833299999999999</v>
      </c>
      <c r="C10">
        <v>-0.27333299999999999</v>
      </c>
      <c r="D10">
        <v>2.5133299999999998</v>
      </c>
    </row>
    <row r="11" spans="1:7" x14ac:dyDescent="0.2">
      <c r="A11">
        <v>0.6666700000000001</v>
      </c>
      <c r="C11">
        <v>-0.43666700000000003</v>
      </c>
      <c r="D11">
        <v>2.4766699999999999</v>
      </c>
    </row>
    <row r="12" spans="1:7" x14ac:dyDescent="0.2">
      <c r="A12">
        <v>0.75</v>
      </c>
      <c r="C12">
        <v>-0.6</v>
      </c>
      <c r="D12">
        <v>2.44</v>
      </c>
    </row>
    <row r="13" spans="1:7" x14ac:dyDescent="0.2">
      <c r="A13">
        <v>0.8333299999999999</v>
      </c>
      <c r="C13">
        <v>-0.7</v>
      </c>
      <c r="D13">
        <v>2.44</v>
      </c>
    </row>
    <row r="14" spans="1:7" x14ac:dyDescent="0.2">
      <c r="A14">
        <v>0.9166700000000001</v>
      </c>
      <c r="C14">
        <v>-0.8</v>
      </c>
      <c r="D14">
        <v>2.44</v>
      </c>
    </row>
    <row r="15" spans="1:7" x14ac:dyDescent="0.2">
      <c r="A15">
        <v>1</v>
      </c>
      <c r="C15">
        <v>-0.9</v>
      </c>
      <c r="D15">
        <v>2.44</v>
      </c>
    </row>
    <row r="16" spans="1:7" x14ac:dyDescent="0.2">
      <c r="A16">
        <v>1.0833300000000001</v>
      </c>
      <c r="C16">
        <v>-0.64</v>
      </c>
      <c r="D16">
        <v>2.5525000000000002</v>
      </c>
    </row>
    <row r="17" spans="1:4" x14ac:dyDescent="0.2">
      <c r="A17">
        <v>1.1666699999999999</v>
      </c>
      <c r="C17">
        <v>-0.20499999999999999</v>
      </c>
      <c r="D17">
        <v>2.62</v>
      </c>
    </row>
    <row r="18" spans="1:4" x14ac:dyDescent="0.2">
      <c r="A18">
        <v>1.25</v>
      </c>
      <c r="C18">
        <v>-0.25</v>
      </c>
      <c r="D18">
        <v>2.56</v>
      </c>
    </row>
    <row r="19" spans="1:4" x14ac:dyDescent="0.2">
      <c r="A19">
        <v>1.3333300000000001</v>
      </c>
      <c r="C19">
        <v>-0.55200000000000005</v>
      </c>
      <c r="D19">
        <v>2.4900000000000002</v>
      </c>
    </row>
    <row r="20" spans="1:4" x14ac:dyDescent="0.2">
      <c r="A20">
        <v>1.4166699999999999</v>
      </c>
      <c r="C20">
        <v>-0.66249999999999998</v>
      </c>
      <c r="D20">
        <v>2.4049999999999998</v>
      </c>
    </row>
    <row r="21" spans="1:4" x14ac:dyDescent="0.2">
      <c r="A21">
        <v>1.5</v>
      </c>
      <c r="C21">
        <v>-0.74</v>
      </c>
      <c r="D21">
        <v>2.4300000000000002</v>
      </c>
    </row>
    <row r="22" spans="1:4" x14ac:dyDescent="0.2">
      <c r="A22">
        <v>1.5833300000000001</v>
      </c>
      <c r="C22">
        <v>-1.0162500000000001</v>
      </c>
      <c r="D22">
        <v>2.4550000000000001</v>
      </c>
    </row>
    <row r="23" spans="1:4" x14ac:dyDescent="0.2">
      <c r="A23">
        <v>1.6666699999999999</v>
      </c>
      <c r="C23">
        <v>-1.01</v>
      </c>
      <c r="D23">
        <v>2.38</v>
      </c>
    </row>
    <row r="24" spans="1:4" x14ac:dyDescent="0.2">
      <c r="A24">
        <v>1.75</v>
      </c>
      <c r="C24">
        <v>-1.02525</v>
      </c>
      <c r="D24">
        <v>2.5550000000000002</v>
      </c>
    </row>
    <row r="25" spans="1:4" x14ac:dyDescent="0.2">
      <c r="A25">
        <v>1.8333300000000001</v>
      </c>
      <c r="C25">
        <v>-0.97699999999999998</v>
      </c>
      <c r="D25">
        <v>2.4750000000000001</v>
      </c>
    </row>
    <row r="26" spans="1:4" x14ac:dyDescent="0.2">
      <c r="A26">
        <v>1.9166699999999999</v>
      </c>
      <c r="C26">
        <v>-0.99475000000000002</v>
      </c>
      <c r="D26">
        <v>2.4249999999999998</v>
      </c>
    </row>
    <row r="27" spans="1:4" x14ac:dyDescent="0.2">
      <c r="A27">
        <v>2</v>
      </c>
      <c r="C27">
        <v>-1.206</v>
      </c>
      <c r="D27">
        <v>2.44</v>
      </c>
    </row>
    <row r="28" spans="1:4" x14ac:dyDescent="0.2">
      <c r="A28">
        <v>2.0833300000000001</v>
      </c>
      <c r="C28">
        <v>-0.72550000000000003</v>
      </c>
      <c r="D28">
        <v>2.31</v>
      </c>
    </row>
    <row r="29" spans="1:4" x14ac:dyDescent="0.2">
      <c r="A29">
        <v>2.1666699999999999</v>
      </c>
      <c r="C29">
        <v>-0.31</v>
      </c>
      <c r="D29">
        <v>2.65</v>
      </c>
    </row>
    <row r="30" spans="1:4" x14ac:dyDescent="0.2">
      <c r="A30">
        <v>2.25</v>
      </c>
      <c r="C30">
        <v>-0.35349999999999998</v>
      </c>
      <c r="D30">
        <v>2.3450000000000002</v>
      </c>
    </row>
    <row r="31" spans="1:4" x14ac:dyDescent="0.2">
      <c r="A31">
        <v>2.3333300000000001</v>
      </c>
      <c r="C31">
        <v>-0.24399999999999999</v>
      </c>
      <c r="D31">
        <v>2.34</v>
      </c>
    </row>
    <row r="32" spans="1:4" x14ac:dyDescent="0.2">
      <c r="A32">
        <v>2.4166699999999999</v>
      </c>
      <c r="C32">
        <v>-0.67749999999999999</v>
      </c>
      <c r="D32">
        <v>2.35</v>
      </c>
    </row>
    <row r="33" spans="1:4" x14ac:dyDescent="0.2">
      <c r="A33">
        <v>2.5</v>
      </c>
      <c r="C33">
        <v>-0.7</v>
      </c>
      <c r="D33">
        <v>2.23</v>
      </c>
    </row>
    <row r="34" spans="1:4" x14ac:dyDescent="0.2">
      <c r="A34">
        <v>2.5833300000000001</v>
      </c>
      <c r="C34">
        <v>-0.99050000000000005</v>
      </c>
      <c r="D34">
        <v>2.2149999999999999</v>
      </c>
    </row>
    <row r="35" spans="1:4" x14ac:dyDescent="0.2">
      <c r="A35">
        <v>2.6666699999999999</v>
      </c>
      <c r="C35">
        <v>-1.1100000000000001</v>
      </c>
      <c r="D35">
        <v>2.29</v>
      </c>
    </row>
    <row r="36" spans="1:4" x14ac:dyDescent="0.2">
      <c r="A36">
        <v>2.75</v>
      </c>
      <c r="C36">
        <v>-1.1145</v>
      </c>
      <c r="D36">
        <v>2.3450000000000002</v>
      </c>
    </row>
    <row r="37" spans="1:4" x14ac:dyDescent="0.2">
      <c r="A37">
        <v>2.8333300000000001</v>
      </c>
      <c r="C37">
        <v>-1.2</v>
      </c>
      <c r="D37">
        <v>2.2999999999999998</v>
      </c>
    </row>
    <row r="38" spans="1:4" x14ac:dyDescent="0.2">
      <c r="A38">
        <v>2.9166699999999999</v>
      </c>
      <c r="C38">
        <v>-1.2535000000000001</v>
      </c>
      <c r="D38">
        <v>2.35</v>
      </c>
    </row>
    <row r="39" spans="1:4" x14ac:dyDescent="0.2">
      <c r="A39">
        <v>3</v>
      </c>
      <c r="C39">
        <v>-1.56</v>
      </c>
      <c r="D39">
        <v>2.31</v>
      </c>
    </row>
    <row r="40" spans="1:4" x14ac:dyDescent="0.2">
      <c r="A40">
        <v>3.0833300000000001</v>
      </c>
      <c r="C40">
        <v>-1.17333</v>
      </c>
      <c r="D40">
        <v>2.3666700000000001</v>
      </c>
    </row>
    <row r="41" spans="1:4" x14ac:dyDescent="0.2">
      <c r="A41">
        <v>3.1666699999999999</v>
      </c>
      <c r="C41">
        <v>-0.99866699999999997</v>
      </c>
      <c r="D41">
        <v>2.34</v>
      </c>
    </row>
    <row r="42" spans="1:4" x14ac:dyDescent="0.2">
      <c r="A42">
        <v>3.25</v>
      </c>
      <c r="C42">
        <v>-0.97599999999999998</v>
      </c>
      <c r="D42">
        <v>2.2450000000000001</v>
      </c>
    </row>
    <row r="43" spans="1:4" x14ac:dyDescent="0.2">
      <c r="A43">
        <v>3.3333300000000001</v>
      </c>
      <c r="C43">
        <v>-0.64933300000000005</v>
      </c>
      <c r="D43">
        <v>2.3366699999999998</v>
      </c>
    </row>
    <row r="44" spans="1:4" x14ac:dyDescent="0.2">
      <c r="A44">
        <v>3.4166699999999999</v>
      </c>
      <c r="C44">
        <v>-0.50833300000000003</v>
      </c>
      <c r="D44">
        <v>2.2749999999999999</v>
      </c>
    </row>
    <row r="45" spans="1:4" x14ac:dyDescent="0.2">
      <c r="A45">
        <v>3.5</v>
      </c>
      <c r="C45">
        <v>-0.56000000000000005</v>
      </c>
      <c r="D45">
        <v>2.25</v>
      </c>
    </row>
    <row r="46" spans="1:4" x14ac:dyDescent="0.2">
      <c r="A46">
        <v>3.5833300000000001</v>
      </c>
      <c r="C46">
        <v>-0.67249999999999999</v>
      </c>
      <c r="D46">
        <v>2.3116699999999999</v>
      </c>
    </row>
    <row r="47" spans="1:4" x14ac:dyDescent="0.2">
      <c r="A47">
        <v>3.6666699999999999</v>
      </c>
      <c r="C47">
        <v>-1.012</v>
      </c>
      <c r="D47">
        <v>2.30667</v>
      </c>
    </row>
    <row r="48" spans="1:4" x14ac:dyDescent="0.2">
      <c r="A48">
        <v>3.75</v>
      </c>
      <c r="C48">
        <v>-0.99</v>
      </c>
      <c r="D48">
        <v>2.21</v>
      </c>
    </row>
    <row r="49" spans="1:4" x14ac:dyDescent="0.2">
      <c r="A49">
        <v>3.8333300000000001</v>
      </c>
      <c r="C49">
        <v>-1.15333</v>
      </c>
      <c r="D49">
        <v>2.2400000000000002</v>
      </c>
    </row>
    <row r="50" spans="1:4" x14ac:dyDescent="0.2">
      <c r="A50">
        <v>3.9166699999999999</v>
      </c>
      <c r="C50">
        <v>-1.4023300000000001</v>
      </c>
      <c r="D50">
        <v>2.1883300000000001</v>
      </c>
    </row>
    <row r="51" spans="1:4" x14ac:dyDescent="0.2">
      <c r="A51">
        <v>4</v>
      </c>
      <c r="C51">
        <v>-1.45</v>
      </c>
      <c r="D51">
        <v>2.23</v>
      </c>
    </row>
    <row r="52" spans="1:4" x14ac:dyDescent="0.2">
      <c r="A52">
        <v>4.0833300000000001</v>
      </c>
      <c r="C52">
        <v>-1.2645</v>
      </c>
      <c r="D52">
        <v>2.3199999999999998</v>
      </c>
    </row>
    <row r="53" spans="1:4" x14ac:dyDescent="0.2">
      <c r="A53">
        <v>4.1666699999999999</v>
      </c>
      <c r="C53">
        <v>-1.0325</v>
      </c>
      <c r="D53">
        <v>2.3450000000000002</v>
      </c>
    </row>
    <row r="54" spans="1:4" x14ac:dyDescent="0.2">
      <c r="A54">
        <v>4.25</v>
      </c>
      <c r="C54">
        <v>-0.79749999999999999</v>
      </c>
      <c r="D54">
        <v>2.4900000000000002</v>
      </c>
    </row>
    <row r="55" spans="1:4" x14ac:dyDescent="0.2">
      <c r="A55">
        <v>4.3333300000000001</v>
      </c>
      <c r="C55">
        <v>-0.84099999999999997</v>
      </c>
      <c r="D55">
        <v>2.38</v>
      </c>
    </row>
    <row r="56" spans="1:4" x14ac:dyDescent="0.2">
      <c r="A56">
        <v>4.4166699999999999</v>
      </c>
      <c r="C56">
        <v>-0.52649999999999997</v>
      </c>
      <c r="D56">
        <v>2.3875000000000002</v>
      </c>
    </row>
    <row r="57" spans="1:4" x14ac:dyDescent="0.2">
      <c r="A57">
        <v>4.5</v>
      </c>
      <c r="C57">
        <v>-0.14499999999999999</v>
      </c>
      <c r="D57">
        <v>2.375</v>
      </c>
    </row>
    <row r="58" spans="1:4" x14ac:dyDescent="0.2">
      <c r="A58">
        <v>4.5833300000000001</v>
      </c>
      <c r="C58">
        <v>-0.24324999999999999</v>
      </c>
      <c r="D58">
        <v>2.4024999999999999</v>
      </c>
    </row>
    <row r="59" spans="1:4" x14ac:dyDescent="0.2">
      <c r="A59">
        <v>4.6666699999999999</v>
      </c>
      <c r="C59">
        <v>-0.54400000000000004</v>
      </c>
      <c r="D59">
        <v>2.33</v>
      </c>
    </row>
    <row r="60" spans="1:4" x14ac:dyDescent="0.2">
      <c r="A60">
        <v>4.75</v>
      </c>
      <c r="C60">
        <v>-0.7</v>
      </c>
      <c r="D60">
        <v>2.2599999999999998</v>
      </c>
    </row>
    <row r="61" spans="1:4" x14ac:dyDescent="0.2">
      <c r="A61">
        <v>4.8333300000000001</v>
      </c>
      <c r="C61">
        <v>-1.1485000000000001</v>
      </c>
      <c r="D61">
        <v>2.2349999999999999</v>
      </c>
    </row>
    <row r="62" spans="1:4" x14ac:dyDescent="0.2">
      <c r="A62">
        <v>4.9166699999999999</v>
      </c>
      <c r="C62">
        <v>-0.90300000000000002</v>
      </c>
      <c r="D62">
        <v>2.2749999999999999</v>
      </c>
    </row>
    <row r="63" spans="1:4" x14ac:dyDescent="0.2">
      <c r="A63">
        <v>5</v>
      </c>
      <c r="C63">
        <v>-1.552</v>
      </c>
      <c r="D63">
        <v>2.39</v>
      </c>
    </row>
    <row r="64" spans="1:4" x14ac:dyDescent="0.2">
      <c r="A64">
        <v>5.0833300000000001</v>
      </c>
      <c r="C64">
        <v>-1.1919999999999999</v>
      </c>
      <c r="D64">
        <v>2.5099999999999998</v>
      </c>
    </row>
    <row r="65" spans="1:7" x14ac:dyDescent="0.2">
      <c r="A65">
        <v>5.1666699999999999</v>
      </c>
      <c r="C65">
        <v>-1.258</v>
      </c>
      <c r="D65">
        <v>2.3199999999999998</v>
      </c>
    </row>
    <row r="66" spans="1:7" x14ac:dyDescent="0.2">
      <c r="A66">
        <v>5.25</v>
      </c>
      <c r="C66">
        <v>-0.92400000000000004</v>
      </c>
      <c r="D66">
        <v>2.3199999999999998</v>
      </c>
    </row>
    <row r="67" spans="1:7" x14ac:dyDescent="0.2">
      <c r="A67">
        <v>5.3333300000000001</v>
      </c>
      <c r="C67">
        <v>-0.8</v>
      </c>
      <c r="D67">
        <v>2.2733300000000001</v>
      </c>
    </row>
    <row r="68" spans="1:7" x14ac:dyDescent="0.2">
      <c r="A68">
        <v>5.4166699999999999</v>
      </c>
      <c r="C68">
        <v>-0.50333300000000003</v>
      </c>
      <c r="D68">
        <v>2.26667</v>
      </c>
    </row>
    <row r="69" spans="1:7" x14ac:dyDescent="0.2">
      <c r="A69">
        <v>5.5</v>
      </c>
      <c r="C69">
        <v>-0.54900000000000004</v>
      </c>
      <c r="D69">
        <v>2.2999999999999998</v>
      </c>
      <c r="F69">
        <v>-0.70299999999999996</v>
      </c>
      <c r="G69">
        <v>3.6355</v>
      </c>
    </row>
    <row r="70" spans="1:7" x14ac:dyDescent="0.2">
      <c r="A70">
        <v>5.5833300000000001</v>
      </c>
      <c r="C70">
        <v>-0.718333</v>
      </c>
      <c r="D70">
        <v>2.27</v>
      </c>
      <c r="F70">
        <v>-0.54</v>
      </c>
      <c r="G70">
        <v>3.6399999999999997</v>
      </c>
    </row>
    <row r="71" spans="1:7" x14ac:dyDescent="0.2">
      <c r="A71">
        <v>5.6666699999999999</v>
      </c>
      <c r="C71">
        <v>-0.92100000000000004</v>
      </c>
      <c r="D71">
        <v>2.2599999999999998</v>
      </c>
      <c r="F71">
        <v>-0.77</v>
      </c>
      <c r="G71">
        <v>3.6084999999999998</v>
      </c>
    </row>
    <row r="72" spans="1:7" x14ac:dyDescent="0.2">
      <c r="A72">
        <v>5.75</v>
      </c>
      <c r="C72">
        <v>-1.268</v>
      </c>
      <c r="D72">
        <v>2.08</v>
      </c>
      <c r="F72">
        <v>-0.83799999999999997</v>
      </c>
      <c r="G72">
        <v>3.6515</v>
      </c>
    </row>
    <row r="73" spans="1:7" x14ac:dyDescent="0.2">
      <c r="A73">
        <v>5.8333300000000001</v>
      </c>
      <c r="C73">
        <v>-1.3966700000000001</v>
      </c>
      <c r="D73">
        <v>2.17</v>
      </c>
      <c r="F73">
        <v>-0.92</v>
      </c>
      <c r="G73">
        <v>3.7355</v>
      </c>
    </row>
    <row r="74" spans="1:7" x14ac:dyDescent="0.2">
      <c r="A74">
        <v>5.9166699999999999</v>
      </c>
      <c r="C74">
        <v>-1.3580000000000001</v>
      </c>
      <c r="D74">
        <v>2.2466699999999999</v>
      </c>
      <c r="F74">
        <v>-0.89400000000000002</v>
      </c>
      <c r="G74">
        <v>3.6189999999999998</v>
      </c>
    </row>
    <row r="75" spans="1:7" x14ac:dyDescent="0.2">
      <c r="A75">
        <v>6</v>
      </c>
      <c r="C75">
        <v>-1.68</v>
      </c>
      <c r="D75">
        <v>2.23</v>
      </c>
      <c r="F75">
        <v>-1.3129999999999999</v>
      </c>
      <c r="G75">
        <v>3.5819999999999999</v>
      </c>
    </row>
    <row r="76" spans="1:7" x14ac:dyDescent="0.2">
      <c r="A76">
        <v>6.0833300000000001</v>
      </c>
      <c r="C76">
        <v>-1.36</v>
      </c>
      <c r="D76">
        <v>2.165</v>
      </c>
      <c r="F76">
        <v>-0.76200000000000001</v>
      </c>
      <c r="G76">
        <v>3.6092499999999998</v>
      </c>
    </row>
    <row r="77" spans="1:7" x14ac:dyDescent="0.2">
      <c r="A77">
        <v>6.1666699999999999</v>
      </c>
      <c r="C77">
        <v>-1.1335</v>
      </c>
      <c r="D77">
        <v>2.2050000000000001</v>
      </c>
      <c r="F77">
        <v>-0.63149999999999995</v>
      </c>
      <c r="G77">
        <v>3.6455000000000002</v>
      </c>
    </row>
    <row r="78" spans="1:7" x14ac:dyDescent="0.2">
      <c r="A78">
        <v>6.25</v>
      </c>
      <c r="C78">
        <v>-0.82750000000000001</v>
      </c>
      <c r="D78">
        <v>2.3174999999999999</v>
      </c>
      <c r="F78">
        <v>-0.38800000000000001</v>
      </c>
      <c r="G78">
        <v>3.6585000000000001</v>
      </c>
    </row>
    <row r="79" spans="1:7" x14ac:dyDescent="0.2">
      <c r="A79">
        <v>6.3333300000000001</v>
      </c>
      <c r="C79">
        <v>-0.65400000000000003</v>
      </c>
      <c r="D79">
        <v>2.31</v>
      </c>
      <c r="F79">
        <v>-0.35599999999999998</v>
      </c>
      <c r="G79">
        <v>3.7869999999999999</v>
      </c>
    </row>
    <row r="80" spans="1:7" x14ac:dyDescent="0.2">
      <c r="A80">
        <v>6.4166699999999999</v>
      </c>
      <c r="C80">
        <v>-0.50900000000000001</v>
      </c>
      <c r="D80">
        <v>2.3050000000000002</v>
      </c>
      <c r="F80">
        <v>-0.20499999999999999</v>
      </c>
      <c r="G80">
        <v>3.9047499999999999</v>
      </c>
    </row>
    <row r="81" spans="1:7" x14ac:dyDescent="0.2">
      <c r="A81">
        <v>6.5</v>
      </c>
      <c r="C81">
        <v>-0.622</v>
      </c>
      <c r="D81">
        <v>2.3050000000000002</v>
      </c>
      <c r="F81">
        <v>-0.22700000000000001</v>
      </c>
      <c r="G81">
        <v>3.8109999999999999</v>
      </c>
    </row>
    <row r="82" spans="1:7" x14ac:dyDescent="0.2">
      <c r="A82">
        <v>6.5833300000000001</v>
      </c>
      <c r="C82">
        <v>-0.54749999999999999</v>
      </c>
      <c r="D82">
        <v>2.2650000000000001</v>
      </c>
      <c r="F82">
        <v>-0.32450000000000001</v>
      </c>
      <c r="G82">
        <v>3.7965</v>
      </c>
    </row>
    <row r="83" spans="1:7" x14ac:dyDescent="0.2">
      <c r="A83">
        <v>6.6666699999999999</v>
      </c>
      <c r="C83">
        <v>-0.86499999999999999</v>
      </c>
      <c r="D83">
        <v>2.19</v>
      </c>
      <c r="F83">
        <v>-0.63</v>
      </c>
      <c r="G83">
        <v>3.7589999999999999</v>
      </c>
    </row>
    <row r="84" spans="1:7" x14ac:dyDescent="0.2">
      <c r="A84">
        <v>6.75</v>
      </c>
      <c r="C84">
        <v>-1.0622499999999999</v>
      </c>
      <c r="D84">
        <v>2.23</v>
      </c>
      <c r="F84">
        <v>-0.89549999999999996</v>
      </c>
      <c r="G84">
        <v>3.6567500000000002</v>
      </c>
    </row>
    <row r="85" spans="1:7" x14ac:dyDescent="0.2">
      <c r="A85">
        <v>6.8333300000000001</v>
      </c>
      <c r="C85">
        <v>-1.095</v>
      </c>
      <c r="D85">
        <v>2.145</v>
      </c>
      <c r="F85">
        <v>-0.96599999999999997</v>
      </c>
      <c r="G85">
        <v>3.7254999999999998</v>
      </c>
    </row>
    <row r="86" spans="1:7" x14ac:dyDescent="0.2">
      <c r="A86">
        <v>6.9166699999999999</v>
      </c>
      <c r="C86">
        <v>-1.2549999999999999</v>
      </c>
      <c r="D86">
        <v>2.2725</v>
      </c>
      <c r="F86">
        <v>-0.93325000000000002</v>
      </c>
      <c r="G86">
        <v>3.6957499999999999</v>
      </c>
    </row>
    <row r="87" spans="1:7" x14ac:dyDescent="0.2">
      <c r="A87">
        <v>7</v>
      </c>
      <c r="C87">
        <v>-1.413</v>
      </c>
      <c r="D87">
        <v>2.36</v>
      </c>
      <c r="F87">
        <v>-1.27</v>
      </c>
      <c r="G87">
        <v>3.4820000000000002</v>
      </c>
    </row>
    <row r="88" spans="1:7" x14ac:dyDescent="0.2">
      <c r="A88">
        <v>7.0833300000000001</v>
      </c>
      <c r="C88">
        <v>-1.22692</v>
      </c>
      <c r="D88">
        <v>2.3325</v>
      </c>
      <c r="F88">
        <v>-0.90674999999999994</v>
      </c>
      <c r="G88">
        <v>3.42258</v>
      </c>
    </row>
    <row r="89" spans="1:7" x14ac:dyDescent="0.2">
      <c r="A89">
        <v>7.1666699999999999</v>
      </c>
      <c r="C89">
        <v>-1.1283300000000001</v>
      </c>
      <c r="D89">
        <v>2.2799999999999998</v>
      </c>
      <c r="F89">
        <v>-0.64033499999999999</v>
      </c>
      <c r="G89">
        <v>3.6286700000000001</v>
      </c>
    </row>
    <row r="90" spans="1:7" x14ac:dyDescent="0.2">
      <c r="A90">
        <v>7.25</v>
      </c>
      <c r="C90">
        <v>-1.17275</v>
      </c>
      <c r="D90">
        <v>2.3224999999999998</v>
      </c>
      <c r="F90">
        <v>-0.60925099999999999</v>
      </c>
      <c r="G90">
        <v>3.6419999999999999</v>
      </c>
    </row>
    <row r="91" spans="1:7" x14ac:dyDescent="0.2">
      <c r="A91">
        <v>7.3333300000000001</v>
      </c>
      <c r="C91">
        <v>-0.82299999999999995</v>
      </c>
      <c r="D91">
        <v>2.3933300000000002</v>
      </c>
      <c r="F91">
        <v>-0.42133399999999999</v>
      </c>
      <c r="G91">
        <v>3.7433299999999998</v>
      </c>
    </row>
    <row r="92" spans="1:7" x14ac:dyDescent="0.2">
      <c r="A92">
        <v>7.4166699999999999</v>
      </c>
      <c r="C92">
        <v>-0.52366699999999999</v>
      </c>
      <c r="D92">
        <v>2.3849999999999998</v>
      </c>
      <c r="F92">
        <v>-0.20499999999999999</v>
      </c>
      <c r="G92">
        <v>3.8138299999999998</v>
      </c>
    </row>
    <row r="93" spans="1:7" x14ac:dyDescent="0.2">
      <c r="A93">
        <v>7.5</v>
      </c>
      <c r="C93">
        <v>-0.47599999999999998</v>
      </c>
      <c r="D93">
        <v>2.2999999999999998</v>
      </c>
      <c r="F93">
        <v>-0.51</v>
      </c>
      <c r="G93">
        <v>3.907</v>
      </c>
    </row>
    <row r="94" spans="1:7" x14ac:dyDescent="0.2">
      <c r="A94">
        <v>7.5833300000000001</v>
      </c>
      <c r="C94">
        <v>-0.68916699999999997</v>
      </c>
      <c r="D94">
        <v>2.3108300000000002</v>
      </c>
      <c r="F94">
        <v>-0.59583299999999995</v>
      </c>
      <c r="G94">
        <v>3.77908</v>
      </c>
    </row>
    <row r="95" spans="1:7" x14ac:dyDescent="0.2">
      <c r="A95">
        <v>7.6666699999999999</v>
      </c>
      <c r="C95">
        <v>-0.94266700000000003</v>
      </c>
      <c r="D95">
        <v>2.3366699999999998</v>
      </c>
      <c r="F95">
        <v>-0.62133300000000002</v>
      </c>
      <c r="G95">
        <v>3.6826699999999999</v>
      </c>
    </row>
    <row r="96" spans="1:7" x14ac:dyDescent="0.2">
      <c r="A96">
        <v>7.75</v>
      </c>
      <c r="C96">
        <v>-0.96150000000000002</v>
      </c>
      <c r="D96">
        <v>2.17</v>
      </c>
      <c r="F96">
        <v>-0.87375000000000003</v>
      </c>
      <c r="G96">
        <v>3.677</v>
      </c>
    </row>
    <row r="97" spans="1:7" x14ac:dyDescent="0.2">
      <c r="A97">
        <v>7.8333300000000001</v>
      </c>
      <c r="C97">
        <v>-1.03</v>
      </c>
      <c r="D97">
        <v>2.1383299999999998</v>
      </c>
      <c r="F97">
        <v>-1.0356700000000001</v>
      </c>
      <c r="G97">
        <v>3.5863299999999998</v>
      </c>
    </row>
    <row r="98" spans="1:7" x14ac:dyDescent="0.2">
      <c r="A98">
        <v>7.9166699999999999</v>
      </c>
      <c r="C98">
        <v>-1.1991700000000001</v>
      </c>
      <c r="D98">
        <v>2.2716699999999999</v>
      </c>
      <c r="F98">
        <v>-0.96499999999999997</v>
      </c>
      <c r="G98">
        <v>3.58358</v>
      </c>
    </row>
    <row r="99" spans="1:7" x14ac:dyDescent="0.2">
      <c r="A99">
        <v>8</v>
      </c>
      <c r="C99">
        <v>-1.52</v>
      </c>
      <c r="D99">
        <v>2.1800000000000002</v>
      </c>
      <c r="F99">
        <v>-1.3720000000000001</v>
      </c>
      <c r="G99">
        <v>3.488</v>
      </c>
    </row>
    <row r="100" spans="1:7" x14ac:dyDescent="0.2">
      <c r="A100">
        <v>8.0833300000000001</v>
      </c>
      <c r="C100">
        <v>-1.4763299999999999</v>
      </c>
      <c r="D100">
        <v>2.21</v>
      </c>
      <c r="F100">
        <v>-1.17517</v>
      </c>
      <c r="G100">
        <v>3.3911699999999998</v>
      </c>
    </row>
    <row r="101" spans="1:7" x14ac:dyDescent="0.2">
      <c r="A101">
        <v>8.1666699999999999</v>
      </c>
      <c r="C101">
        <v>-1.1563300000000001</v>
      </c>
      <c r="D101">
        <v>2.15</v>
      </c>
      <c r="F101">
        <v>-0.91000199999999998</v>
      </c>
      <c r="G101">
        <v>3.6284999999999998</v>
      </c>
    </row>
    <row r="102" spans="1:7" x14ac:dyDescent="0.2">
      <c r="A102">
        <v>8.25</v>
      </c>
      <c r="C102">
        <v>-0.81599999999999995</v>
      </c>
      <c r="D102">
        <v>2.21</v>
      </c>
      <c r="F102">
        <v>-0.18925</v>
      </c>
      <c r="G102">
        <v>3.7577500000000001</v>
      </c>
    </row>
    <row r="103" spans="1:7" x14ac:dyDescent="0.2">
      <c r="A103">
        <v>8.3333300000000001</v>
      </c>
      <c r="C103">
        <v>-0.7</v>
      </c>
      <c r="D103">
        <v>2.1333299999999999</v>
      </c>
      <c r="F103">
        <v>-0.77333499999999999</v>
      </c>
      <c r="G103">
        <v>3.63367</v>
      </c>
    </row>
    <row r="104" spans="1:7" x14ac:dyDescent="0.2">
      <c r="A104">
        <v>8.4166699999999999</v>
      </c>
      <c r="C104">
        <v>-0.62866699999999998</v>
      </c>
      <c r="D104">
        <v>2.1866699999999999</v>
      </c>
      <c r="F104">
        <v>-0.38316800000000001</v>
      </c>
      <c r="G104">
        <v>3.53592</v>
      </c>
    </row>
    <row r="105" spans="1:7" x14ac:dyDescent="0.2">
      <c r="A105">
        <v>8.5</v>
      </c>
      <c r="C105">
        <v>-0.45400000000000001</v>
      </c>
      <c r="D105">
        <v>2.2400000000000002</v>
      </c>
      <c r="F105">
        <v>-0.17749999999999999</v>
      </c>
      <c r="G105">
        <v>3.7875000000000001</v>
      </c>
    </row>
    <row r="106" spans="1:7" x14ac:dyDescent="0.2">
      <c r="A106">
        <v>8.5833300000000001</v>
      </c>
      <c r="C106">
        <v>-0.64933300000000005</v>
      </c>
      <c r="D106">
        <v>2.1333299999999999</v>
      </c>
      <c r="F106">
        <v>-0.57124900000000001</v>
      </c>
      <c r="G106">
        <v>3.6437499999999998</v>
      </c>
    </row>
    <row r="107" spans="1:7" x14ac:dyDescent="0.2">
      <c r="A107">
        <v>8.6666699999999999</v>
      </c>
      <c r="C107">
        <v>-0.84399999999999997</v>
      </c>
      <c r="D107">
        <v>2.1866699999999999</v>
      </c>
      <c r="F107">
        <v>-0.724333</v>
      </c>
      <c r="G107">
        <v>3.5773299999999999</v>
      </c>
    </row>
    <row r="108" spans="1:7" x14ac:dyDescent="0.2">
      <c r="A108">
        <v>8.75</v>
      </c>
      <c r="C108">
        <v>-0.99299999999999999</v>
      </c>
      <c r="D108">
        <v>2.1800000000000002</v>
      </c>
      <c r="F108">
        <v>-0.72124999999999995</v>
      </c>
      <c r="G108">
        <v>3.6027499999999999</v>
      </c>
    </row>
    <row r="109" spans="1:7" x14ac:dyDescent="0.2">
      <c r="A109">
        <v>8.8333300000000001</v>
      </c>
      <c r="C109">
        <v>-1.1419999999999999</v>
      </c>
      <c r="D109">
        <v>2.2400000000000002</v>
      </c>
      <c r="F109">
        <v>-1.0794999999999999</v>
      </c>
      <c r="G109">
        <v>3.5790000000000002</v>
      </c>
    </row>
    <row r="110" spans="1:7" x14ac:dyDescent="0.2">
      <c r="A110">
        <v>8.9166699999999999</v>
      </c>
      <c r="C110">
        <v>-1.16333</v>
      </c>
      <c r="D110">
        <v>2.28667</v>
      </c>
      <c r="F110">
        <v>-1.22733</v>
      </c>
      <c r="G110">
        <v>3.5078299999999998</v>
      </c>
    </row>
    <row r="111" spans="1:7" x14ac:dyDescent="0.2">
      <c r="A111">
        <v>9</v>
      </c>
      <c r="C111">
        <v>-1.49</v>
      </c>
      <c r="D111">
        <v>2.3199999999999998</v>
      </c>
      <c r="F111">
        <v>-1.385</v>
      </c>
      <c r="G111">
        <v>3.4550000000000001</v>
      </c>
    </row>
    <row r="112" spans="1:7" x14ac:dyDescent="0.2">
      <c r="A112">
        <v>9.0832999999999995</v>
      </c>
      <c r="C112">
        <v>-1.26467</v>
      </c>
      <c r="D112">
        <v>2.2466699999999999</v>
      </c>
      <c r="F112">
        <v>-1.07867</v>
      </c>
      <c r="G112">
        <v>3.2845</v>
      </c>
    </row>
    <row r="113" spans="1:7" x14ac:dyDescent="0.2">
      <c r="A113">
        <v>9.1667000000000005</v>
      </c>
      <c r="C113">
        <v>-0.87133300000000002</v>
      </c>
      <c r="D113">
        <v>2.2633299999999998</v>
      </c>
      <c r="F113">
        <v>-0.79666800000000004</v>
      </c>
      <c r="G113">
        <v>3.52833</v>
      </c>
    </row>
    <row r="114" spans="1:7" x14ac:dyDescent="0.2">
      <c r="A114">
        <v>9.25</v>
      </c>
      <c r="C114">
        <v>-0.31</v>
      </c>
      <c r="D114">
        <v>2.37</v>
      </c>
      <c r="F114">
        <v>-0.38</v>
      </c>
      <c r="G114">
        <v>3.5415000000000001</v>
      </c>
    </row>
    <row r="115" spans="1:7" x14ac:dyDescent="0.2">
      <c r="A115">
        <v>9.3332999999999995</v>
      </c>
      <c r="C115">
        <v>-0.31533299999999997</v>
      </c>
      <c r="D115">
        <v>2.37</v>
      </c>
      <c r="F115">
        <v>-0.23366700000000001</v>
      </c>
      <c r="G115">
        <v>3.6943299999999999</v>
      </c>
    </row>
    <row r="116" spans="1:7" x14ac:dyDescent="0.2">
      <c r="A116">
        <v>9.4167000000000005</v>
      </c>
      <c r="C116">
        <v>-0.41199999999999998</v>
      </c>
      <c r="D116">
        <v>2.34</v>
      </c>
      <c r="F116">
        <v>3.8832800000000001E-2</v>
      </c>
      <c r="G116">
        <v>3.8275000000000001</v>
      </c>
    </row>
    <row r="117" spans="1:7" x14ac:dyDescent="0.2">
      <c r="A117">
        <v>9.5</v>
      </c>
      <c r="C117">
        <v>-0.6</v>
      </c>
      <c r="D117">
        <v>2.2799999999999998</v>
      </c>
      <c r="F117">
        <v>-6.0000600000000001E-2</v>
      </c>
      <c r="G117">
        <v>3.8050000000000002</v>
      </c>
    </row>
    <row r="118" spans="1:7" x14ac:dyDescent="0.2">
      <c r="A118">
        <v>9.5832999999999995</v>
      </c>
      <c r="C118">
        <v>-0.50533300000000003</v>
      </c>
      <c r="D118">
        <v>2.21333</v>
      </c>
      <c r="F118">
        <v>-0.16933400000000001</v>
      </c>
      <c r="G118">
        <v>3.8198300000000001</v>
      </c>
    </row>
    <row r="119" spans="1:7" x14ac:dyDescent="0.2">
      <c r="A119">
        <v>9.6667000000000005</v>
      </c>
      <c r="C119">
        <v>-0.66200000000000003</v>
      </c>
      <c r="D119">
        <v>2.1566700000000001</v>
      </c>
      <c r="F119">
        <v>-0.29266700000000001</v>
      </c>
      <c r="G119">
        <v>3.76</v>
      </c>
    </row>
    <row r="120" spans="1:7" x14ac:dyDescent="0.2">
      <c r="A120">
        <v>9.75</v>
      </c>
      <c r="C120">
        <v>-1.07</v>
      </c>
      <c r="D120">
        <v>2.11</v>
      </c>
      <c r="F120">
        <v>-0.67399900000000001</v>
      </c>
      <c r="G120">
        <v>3.7214999999999998</v>
      </c>
    </row>
    <row r="121" spans="1:7" x14ac:dyDescent="0.2">
      <c r="A121">
        <v>9.8332999999999995</v>
      </c>
      <c r="C121">
        <v>-1.27667</v>
      </c>
      <c r="D121">
        <v>2.1433300000000002</v>
      </c>
      <c r="F121">
        <v>-0.78333200000000003</v>
      </c>
      <c r="G121">
        <v>3.6263299999999998</v>
      </c>
    </row>
    <row r="122" spans="1:7" x14ac:dyDescent="0.2">
      <c r="A122">
        <v>9.9167000000000005</v>
      </c>
      <c r="C122">
        <v>-1.4946699999999999</v>
      </c>
      <c r="D122">
        <v>2.1966700000000001</v>
      </c>
      <c r="F122">
        <v>-0.940666</v>
      </c>
      <c r="G122">
        <v>3.54</v>
      </c>
    </row>
    <row r="123" spans="1:7" x14ac:dyDescent="0.2">
      <c r="A123">
        <v>10</v>
      </c>
      <c r="C123">
        <v>-1.724</v>
      </c>
      <c r="D123">
        <v>2.27</v>
      </c>
      <c r="F123">
        <v>-1.1559999999999999</v>
      </c>
      <c r="G123">
        <v>3.5619999999999998</v>
      </c>
    </row>
    <row r="124" spans="1:7" x14ac:dyDescent="0.2">
      <c r="A124">
        <v>10.083299999999999</v>
      </c>
      <c r="C124">
        <v>-1.42133</v>
      </c>
      <c r="D124">
        <v>2.2166700000000001</v>
      </c>
      <c r="F124">
        <v>-0.95650100000000005</v>
      </c>
      <c r="G124">
        <v>3.3843299999999998</v>
      </c>
    </row>
    <row r="125" spans="1:7" x14ac:dyDescent="0.2">
      <c r="A125">
        <v>10.166700000000001</v>
      </c>
      <c r="C125">
        <v>-1.10667</v>
      </c>
      <c r="D125">
        <v>2.23333</v>
      </c>
      <c r="F125">
        <v>-0.96233199999999997</v>
      </c>
      <c r="G125">
        <v>3.444</v>
      </c>
    </row>
    <row r="126" spans="1:7" x14ac:dyDescent="0.2">
      <c r="A126">
        <v>10.25</v>
      </c>
      <c r="C126">
        <v>-0.78</v>
      </c>
      <c r="D126">
        <v>2.3199999999999998</v>
      </c>
      <c r="F126">
        <v>-0.75500199999999995</v>
      </c>
      <c r="G126">
        <v>3.5310000000000001</v>
      </c>
    </row>
    <row r="127" spans="1:7" x14ac:dyDescent="0.2">
      <c r="A127">
        <v>10.333299999999999</v>
      </c>
      <c r="C127">
        <v>-0.50866699999999998</v>
      </c>
      <c r="D127">
        <v>2.36</v>
      </c>
      <c r="F127">
        <v>-0.64166599999999996</v>
      </c>
      <c r="G127">
        <v>3.66933</v>
      </c>
    </row>
    <row r="128" spans="1:7" x14ac:dyDescent="0.2">
      <c r="A128">
        <v>10.416700000000001</v>
      </c>
      <c r="C128">
        <v>-0.32066699999999998</v>
      </c>
      <c r="D128">
        <v>2.37</v>
      </c>
      <c r="F128">
        <v>-0.64666800000000002</v>
      </c>
      <c r="G128">
        <v>3.6256699999999999</v>
      </c>
    </row>
    <row r="129" spans="1:7" x14ac:dyDescent="0.2">
      <c r="A129">
        <v>10.5</v>
      </c>
      <c r="C129">
        <v>-0.216</v>
      </c>
      <c r="D129">
        <v>2.35</v>
      </c>
      <c r="F129">
        <v>-0.29199999999999998</v>
      </c>
      <c r="G129">
        <v>3.79</v>
      </c>
    </row>
    <row r="130" spans="1:7" x14ac:dyDescent="0.2">
      <c r="A130">
        <v>10.583299999999999</v>
      </c>
      <c r="C130">
        <v>-0.38533299999999998</v>
      </c>
      <c r="D130">
        <v>2.2966700000000002</v>
      </c>
      <c r="F130">
        <v>-0.59999499999999995</v>
      </c>
      <c r="G130">
        <v>3.85317</v>
      </c>
    </row>
    <row r="131" spans="1:7" x14ac:dyDescent="0.2">
      <c r="A131">
        <v>10.666700000000001</v>
      </c>
      <c r="C131">
        <v>-0.47899999999999998</v>
      </c>
      <c r="D131">
        <v>2.2400000000000002</v>
      </c>
      <c r="F131">
        <v>-0.286333</v>
      </c>
      <c r="G131">
        <v>3.8039999999999998</v>
      </c>
    </row>
    <row r="132" spans="1:7" x14ac:dyDescent="0.2">
      <c r="A132">
        <v>10.75</v>
      </c>
      <c r="C132">
        <v>-0.497</v>
      </c>
      <c r="D132">
        <v>2.1800000000000002</v>
      </c>
      <c r="F132">
        <v>-0.50499799999999995</v>
      </c>
      <c r="G132">
        <v>3.7440000000000002</v>
      </c>
    </row>
    <row r="133" spans="1:7" x14ac:dyDescent="0.2">
      <c r="A133">
        <v>10.833299999999999</v>
      </c>
      <c r="C133">
        <v>-1.13367</v>
      </c>
      <c r="D133">
        <v>2.19333</v>
      </c>
      <c r="F133">
        <v>-0.52666500000000005</v>
      </c>
      <c r="G133">
        <v>3.6983299999999999</v>
      </c>
    </row>
    <row r="134" spans="1:7" x14ac:dyDescent="0.2">
      <c r="A134">
        <v>10.916700000000001</v>
      </c>
      <c r="C134">
        <v>-1.49333</v>
      </c>
      <c r="D134">
        <v>2.2400000000000002</v>
      </c>
      <c r="F134">
        <v>-0.83699999999999997</v>
      </c>
      <c r="G134">
        <v>3.8025000000000002</v>
      </c>
    </row>
    <row r="135" spans="1:7" x14ac:dyDescent="0.2">
      <c r="A135">
        <v>11</v>
      </c>
      <c r="C135">
        <v>-1.5760000000000001</v>
      </c>
      <c r="D135">
        <v>2.3199999999999998</v>
      </c>
      <c r="F135">
        <v>-1.0389999999999999</v>
      </c>
      <c r="G135">
        <v>3.73</v>
      </c>
    </row>
    <row r="136" spans="1:7" x14ac:dyDescent="0.2">
      <c r="A136">
        <v>11.083299999999999</v>
      </c>
      <c r="C136">
        <v>-1.3376699999999999</v>
      </c>
      <c r="D136">
        <v>2.1949999999999998</v>
      </c>
      <c r="F136">
        <v>-0.86800100000000002</v>
      </c>
      <c r="G136">
        <v>3.5226700000000002</v>
      </c>
    </row>
    <row r="137" spans="1:7" x14ac:dyDescent="0.2">
      <c r="A137">
        <v>11.166700000000001</v>
      </c>
      <c r="C137">
        <v>-1.01</v>
      </c>
      <c r="D137">
        <v>2.2033299999999998</v>
      </c>
      <c r="F137">
        <v>-0.57900200000000002</v>
      </c>
      <c r="G137">
        <v>3.58067</v>
      </c>
    </row>
    <row r="138" spans="1:7" x14ac:dyDescent="0.2">
      <c r="A138">
        <v>11.25</v>
      </c>
      <c r="C138">
        <v>-0.81499999999999995</v>
      </c>
      <c r="D138">
        <v>2.2349999999999999</v>
      </c>
      <c r="F138">
        <v>-0.310002</v>
      </c>
      <c r="G138">
        <v>3.4990000000000001</v>
      </c>
    </row>
    <row r="139" spans="1:7" x14ac:dyDescent="0.2">
      <c r="A139">
        <v>11.333299999999999</v>
      </c>
      <c r="C139">
        <v>-0.61</v>
      </c>
      <c r="D139">
        <v>2.2966700000000002</v>
      </c>
      <c r="F139">
        <v>-8.7330599999999994E-2</v>
      </c>
      <c r="G139">
        <v>3.6019999999999999</v>
      </c>
    </row>
    <row r="140" spans="1:7" x14ac:dyDescent="0.2">
      <c r="A140">
        <v>11.416700000000001</v>
      </c>
      <c r="C140">
        <v>-0.33666699999999999</v>
      </c>
      <c r="D140">
        <v>2.39</v>
      </c>
      <c r="F140">
        <v>-0.126001</v>
      </c>
      <c r="G140">
        <v>3.6913299999999998</v>
      </c>
    </row>
    <row r="141" spans="1:7" x14ac:dyDescent="0.2">
      <c r="A141">
        <v>11.5</v>
      </c>
      <c r="C141">
        <v>-0.47</v>
      </c>
      <c r="D141">
        <v>2.39</v>
      </c>
      <c r="F141">
        <v>-5.1001299999999999E-2</v>
      </c>
      <c r="G141">
        <v>3.798</v>
      </c>
    </row>
    <row r="142" spans="1:7" x14ac:dyDescent="0.2">
      <c r="A142">
        <v>11.583299999999999</v>
      </c>
      <c r="C142">
        <v>-0.61416700000000002</v>
      </c>
      <c r="D142">
        <v>2.29833</v>
      </c>
      <c r="F142">
        <v>-0.125334</v>
      </c>
      <c r="G142">
        <v>3.76</v>
      </c>
    </row>
    <row r="143" spans="1:7" x14ac:dyDescent="0.2">
      <c r="A143">
        <v>11.666700000000001</v>
      </c>
      <c r="C143">
        <v>-0.74766699999999997</v>
      </c>
      <c r="D143">
        <v>2.2799999999999998</v>
      </c>
      <c r="F143">
        <v>-0.29766700000000001</v>
      </c>
      <c r="G143">
        <v>3.7563300000000002</v>
      </c>
    </row>
    <row r="144" spans="1:7" x14ac:dyDescent="0.2">
      <c r="A144">
        <v>11.75</v>
      </c>
      <c r="C144">
        <v>-0.95</v>
      </c>
      <c r="D144">
        <v>2.2749999999999999</v>
      </c>
      <c r="F144">
        <v>-0.66</v>
      </c>
      <c r="G144">
        <v>3.7250000000000001</v>
      </c>
    </row>
    <row r="145" spans="1:7" x14ac:dyDescent="0.2">
      <c r="A145">
        <v>11.833299999999999</v>
      </c>
      <c r="C145">
        <v>-1.069</v>
      </c>
      <c r="D145">
        <v>2.31</v>
      </c>
      <c r="F145">
        <v>-0.82599999999999996</v>
      </c>
      <c r="G145">
        <v>3.5793300000000001</v>
      </c>
    </row>
    <row r="146" spans="1:7" x14ac:dyDescent="0.2">
      <c r="A146">
        <v>11.916700000000001</v>
      </c>
      <c r="C146">
        <v>-1.0708299999999999</v>
      </c>
      <c r="D146">
        <v>2.4283299999999999</v>
      </c>
      <c r="F146">
        <v>-0.85366500000000001</v>
      </c>
      <c r="G146">
        <v>3.48367</v>
      </c>
    </row>
    <row r="147" spans="1:7" x14ac:dyDescent="0.2">
      <c r="A147">
        <v>12</v>
      </c>
      <c r="C147">
        <v>-1.39</v>
      </c>
      <c r="D147">
        <v>2.62</v>
      </c>
      <c r="F147">
        <v>-0.92499799999999999</v>
      </c>
      <c r="G147">
        <v>3.5960000000000001</v>
      </c>
    </row>
    <row r="148" spans="1:7" x14ac:dyDescent="0.2">
      <c r="A148">
        <v>12.083299999999999</v>
      </c>
      <c r="C148">
        <v>-1.1850000000000001</v>
      </c>
      <c r="D148">
        <v>2.6150000000000002</v>
      </c>
      <c r="F148">
        <v>-0.83</v>
      </c>
      <c r="G148">
        <v>3.419</v>
      </c>
    </row>
    <row r="149" spans="1:7" x14ac:dyDescent="0.2">
      <c r="A149">
        <v>12.166700000000001</v>
      </c>
      <c r="C149">
        <v>-0.98</v>
      </c>
      <c r="D149">
        <v>2.61</v>
      </c>
      <c r="F149">
        <v>-0.60000100000000001</v>
      </c>
      <c r="G149">
        <v>3.6640000000000001</v>
      </c>
    </row>
    <row r="150" spans="1:7" x14ac:dyDescent="0.2">
      <c r="A150">
        <v>12.25</v>
      </c>
      <c r="C150">
        <v>-0.80500000000000005</v>
      </c>
      <c r="D150">
        <v>2.63</v>
      </c>
      <c r="F150">
        <v>-0.38550099999999998</v>
      </c>
      <c r="G150">
        <v>3.6850000000000001</v>
      </c>
    </row>
    <row r="151" spans="1:7" x14ac:dyDescent="0.2">
      <c r="A151">
        <v>12.333299999999999</v>
      </c>
      <c r="C151">
        <v>-0.63</v>
      </c>
      <c r="D151">
        <v>2.65</v>
      </c>
      <c r="F151">
        <v>-0.28000000000000003</v>
      </c>
      <c r="G151">
        <v>3.8490000000000002</v>
      </c>
    </row>
    <row r="152" spans="1:7" x14ac:dyDescent="0.2">
      <c r="A152">
        <v>12.416700000000001</v>
      </c>
      <c r="C152">
        <v>-0.64</v>
      </c>
      <c r="D152">
        <v>2.65</v>
      </c>
      <c r="F152">
        <v>-6.0498799999999998E-2</v>
      </c>
      <c r="G152">
        <v>3.9495</v>
      </c>
    </row>
    <row r="153" spans="1:7" x14ac:dyDescent="0.2">
      <c r="A153">
        <v>12.5</v>
      </c>
      <c r="C153">
        <v>-0.65</v>
      </c>
      <c r="D153">
        <v>2.65</v>
      </c>
      <c r="F153">
        <v>0.27899800000000002</v>
      </c>
      <c r="G153">
        <v>4.0110000000000001</v>
      </c>
    </row>
    <row r="154" spans="1:7" x14ac:dyDescent="0.2">
      <c r="A154">
        <v>12.583299999999999</v>
      </c>
      <c r="C154">
        <v>-0.61599999999999999</v>
      </c>
      <c r="D154">
        <v>2.58</v>
      </c>
      <c r="F154">
        <v>-0.33050000000000002</v>
      </c>
      <c r="G154">
        <v>3.9529999999999998</v>
      </c>
    </row>
    <row r="155" spans="1:7" x14ac:dyDescent="0.2">
      <c r="A155">
        <v>12.666700000000001</v>
      </c>
      <c r="C155">
        <v>-0.58199999999999996</v>
      </c>
      <c r="D155">
        <v>2.5099999999999998</v>
      </c>
      <c r="F155">
        <v>-0.34799999999999998</v>
      </c>
      <c r="G155">
        <v>3.8420000000000001</v>
      </c>
    </row>
    <row r="156" spans="1:7" x14ac:dyDescent="0.2">
      <c r="A156">
        <v>12.75</v>
      </c>
      <c r="C156">
        <v>-0.58250000000000002</v>
      </c>
      <c r="D156">
        <v>2.5150000000000001</v>
      </c>
      <c r="F156">
        <v>-0.72650000000000003</v>
      </c>
      <c r="G156">
        <v>3.8570000000000002</v>
      </c>
    </row>
    <row r="157" spans="1:7" x14ac:dyDescent="0.2">
      <c r="A157">
        <v>12.833299999999999</v>
      </c>
      <c r="C157">
        <v>-0.58299999999999996</v>
      </c>
      <c r="D157">
        <v>2.52</v>
      </c>
      <c r="F157">
        <v>-0.57000099999999998</v>
      </c>
      <c r="G157">
        <v>3.8860000000000001</v>
      </c>
    </row>
    <row r="158" spans="1:7" x14ac:dyDescent="0.2">
      <c r="A158">
        <v>12.916700000000001</v>
      </c>
      <c r="C158">
        <v>-0.88649999999999995</v>
      </c>
      <c r="D158">
        <v>2.5299999999999998</v>
      </c>
      <c r="F158">
        <v>-0.79800000000000004</v>
      </c>
      <c r="G158">
        <v>3.8125</v>
      </c>
    </row>
    <row r="159" spans="1:7" x14ac:dyDescent="0.2">
      <c r="A159">
        <v>13</v>
      </c>
      <c r="C159">
        <v>-1.19</v>
      </c>
      <c r="D159">
        <v>2.54</v>
      </c>
      <c r="F159">
        <v>-1.19</v>
      </c>
      <c r="G159">
        <v>3.74</v>
      </c>
    </row>
    <row r="160" spans="1:7" x14ac:dyDescent="0.2">
      <c r="A160">
        <v>13.083299999999999</v>
      </c>
      <c r="C160">
        <v>-0.82</v>
      </c>
      <c r="D160">
        <v>2.57</v>
      </c>
      <c r="F160">
        <v>-1.0805</v>
      </c>
      <c r="G160">
        <v>3.8151700000000002</v>
      </c>
    </row>
    <row r="161" spans="1:7" x14ac:dyDescent="0.2">
      <c r="A161">
        <v>13.166700000000001</v>
      </c>
      <c r="C161">
        <v>-0.45</v>
      </c>
      <c r="D161">
        <v>2.6</v>
      </c>
      <c r="F161">
        <v>-1.1419999999999999</v>
      </c>
      <c r="G161">
        <v>3.6930000000000001</v>
      </c>
    </row>
    <row r="162" spans="1:7" x14ac:dyDescent="0.2">
      <c r="A162">
        <v>13.25</v>
      </c>
      <c r="C162">
        <v>-0.45</v>
      </c>
      <c r="D162">
        <v>2.585</v>
      </c>
      <c r="F162">
        <v>-0.86950300000000003</v>
      </c>
      <c r="G162">
        <v>3.5350000000000001</v>
      </c>
    </row>
    <row r="163" spans="1:7" x14ac:dyDescent="0.2">
      <c r="A163">
        <v>13.333299999999999</v>
      </c>
      <c r="C163">
        <v>-0.45</v>
      </c>
      <c r="D163">
        <v>2.57</v>
      </c>
      <c r="F163">
        <v>-0.63866999999999996</v>
      </c>
      <c r="G163">
        <v>3.6823299999999999</v>
      </c>
    </row>
    <row r="164" spans="1:7" x14ac:dyDescent="0.2">
      <c r="A164">
        <v>13.416700000000001</v>
      </c>
      <c r="C164">
        <v>-0.56499999999999995</v>
      </c>
      <c r="D164">
        <v>2.4849999999999999</v>
      </c>
      <c r="F164">
        <v>-0.30833500000000003</v>
      </c>
      <c r="G164">
        <v>3.7771699999999999</v>
      </c>
    </row>
    <row r="165" spans="1:7" x14ac:dyDescent="0.2">
      <c r="A165">
        <v>13.5</v>
      </c>
      <c r="C165">
        <v>-0.68</v>
      </c>
      <c r="D165">
        <v>2.4</v>
      </c>
      <c r="F165">
        <v>-0.33400000000000002</v>
      </c>
      <c r="G165">
        <v>3.8319999999999999</v>
      </c>
    </row>
    <row r="166" spans="1:7" x14ac:dyDescent="0.2">
      <c r="A166">
        <v>13.583299999999999</v>
      </c>
      <c r="C166">
        <v>-0.76349999999999996</v>
      </c>
      <c r="D166">
        <v>2.36</v>
      </c>
      <c r="F166">
        <v>-0.32149699999999998</v>
      </c>
      <c r="G166">
        <v>3.90517</v>
      </c>
    </row>
    <row r="167" spans="1:7" x14ac:dyDescent="0.2">
      <c r="A167">
        <v>13.666700000000001</v>
      </c>
      <c r="C167">
        <v>-0.84699999999999998</v>
      </c>
      <c r="D167">
        <v>2.3199999999999998</v>
      </c>
      <c r="F167">
        <v>-0.62000100000000002</v>
      </c>
      <c r="G167">
        <v>3.85867</v>
      </c>
    </row>
    <row r="168" spans="1:7" x14ac:dyDescent="0.2">
      <c r="A168">
        <v>13.75</v>
      </c>
      <c r="C168">
        <v>-1.0385</v>
      </c>
      <c r="D168">
        <v>2.2850000000000001</v>
      </c>
      <c r="F168">
        <v>-0.76499799999999996</v>
      </c>
      <c r="G168">
        <v>3.6844999999999999</v>
      </c>
    </row>
    <row r="169" spans="1:7" x14ac:dyDescent="0.2">
      <c r="A169">
        <v>13.833299999999999</v>
      </c>
      <c r="C169">
        <v>-1.23</v>
      </c>
      <c r="D169">
        <v>2.25</v>
      </c>
      <c r="F169">
        <v>-1.0213300000000001</v>
      </c>
      <c r="G169">
        <v>3.6723300000000001</v>
      </c>
    </row>
    <row r="170" spans="1:7" x14ac:dyDescent="0.2">
      <c r="A170">
        <v>13.916700000000001</v>
      </c>
      <c r="C170">
        <v>-1.2985</v>
      </c>
      <c r="D170">
        <v>2.35</v>
      </c>
      <c r="F170">
        <v>-0.99249900000000002</v>
      </c>
      <c r="G170">
        <v>3.6775000000000002</v>
      </c>
    </row>
    <row r="171" spans="1:7" x14ac:dyDescent="0.2">
      <c r="A171">
        <v>14</v>
      </c>
      <c r="C171">
        <v>-1.367</v>
      </c>
      <c r="D171">
        <v>2.4500000000000002</v>
      </c>
      <c r="F171">
        <v>-1.161</v>
      </c>
      <c r="G171">
        <v>3.64</v>
      </c>
    </row>
    <row r="172" spans="1:7" x14ac:dyDescent="0.2">
      <c r="A172">
        <v>14.083299999999999</v>
      </c>
      <c r="C172">
        <v>-1.2175</v>
      </c>
      <c r="D172">
        <v>2.44</v>
      </c>
      <c r="F172">
        <v>-1.0649999999999999</v>
      </c>
      <c r="G172">
        <v>3.4660000000000002</v>
      </c>
    </row>
    <row r="173" spans="1:7" x14ac:dyDescent="0.2">
      <c r="A173">
        <v>14.166700000000001</v>
      </c>
      <c r="C173">
        <v>-1.0680000000000001</v>
      </c>
      <c r="D173">
        <v>2.4300000000000002</v>
      </c>
      <c r="F173">
        <v>-0.86000200000000004</v>
      </c>
      <c r="G173">
        <v>3.528</v>
      </c>
    </row>
    <row r="174" spans="1:7" x14ac:dyDescent="0.2">
      <c r="A174">
        <v>14.25</v>
      </c>
      <c r="C174">
        <v>-0.86699999999999999</v>
      </c>
      <c r="D174">
        <v>2.42</v>
      </c>
      <c r="F174">
        <v>-0.345001</v>
      </c>
      <c r="G174">
        <v>3.6589999999999998</v>
      </c>
    </row>
    <row r="175" spans="1:7" x14ac:dyDescent="0.2">
      <c r="A175">
        <v>14.333299999999999</v>
      </c>
      <c r="C175">
        <v>-0.66600000000000004</v>
      </c>
      <c r="D175">
        <v>2.41</v>
      </c>
      <c r="F175">
        <v>-0.379998</v>
      </c>
      <c r="G175">
        <v>3.7549999999999999</v>
      </c>
    </row>
    <row r="176" spans="1:7" x14ac:dyDescent="0.2">
      <c r="A176">
        <v>14.416700000000001</v>
      </c>
      <c r="C176">
        <v>-0.70299999999999996</v>
      </c>
      <c r="D176">
        <v>2.4449999999999998</v>
      </c>
      <c r="F176">
        <v>-0.56249899999999997</v>
      </c>
      <c r="G176">
        <v>3.7970000000000002</v>
      </c>
    </row>
    <row r="177" spans="1:7" x14ac:dyDescent="0.2">
      <c r="A177">
        <v>14.5</v>
      </c>
      <c r="C177">
        <v>-0.74</v>
      </c>
      <c r="D177">
        <v>2.48</v>
      </c>
      <c r="F177">
        <v>-0.27000299999999999</v>
      </c>
      <c r="G177">
        <v>3.766</v>
      </c>
    </row>
    <row r="178" spans="1:7" x14ac:dyDescent="0.2">
      <c r="A178">
        <v>14.583299999999999</v>
      </c>
      <c r="C178">
        <v>-0.77</v>
      </c>
      <c r="D178">
        <v>2.395</v>
      </c>
      <c r="F178">
        <v>-0.54099900000000001</v>
      </c>
      <c r="G178">
        <v>3.8395000000000001</v>
      </c>
    </row>
    <row r="179" spans="1:7" x14ac:dyDescent="0.2">
      <c r="A179">
        <v>14.666700000000001</v>
      </c>
      <c r="C179">
        <v>-0.8</v>
      </c>
      <c r="D179">
        <v>2.31</v>
      </c>
      <c r="F179">
        <v>-0.58000099999999999</v>
      </c>
      <c r="G179">
        <v>3.7320000000000002</v>
      </c>
    </row>
    <row r="180" spans="1:7" x14ac:dyDescent="0.2">
      <c r="A180">
        <v>14.75</v>
      </c>
      <c r="C180">
        <v>-0.88449999999999995</v>
      </c>
      <c r="D180">
        <v>2.33</v>
      </c>
      <c r="F180">
        <v>-0.79249899999999995</v>
      </c>
      <c r="G180">
        <v>3.7004999999999999</v>
      </c>
    </row>
    <row r="181" spans="1:7" x14ac:dyDescent="0.2">
      <c r="A181">
        <v>14.833299999999999</v>
      </c>
      <c r="C181">
        <v>-0.96899999999999997</v>
      </c>
      <c r="D181">
        <v>2.35</v>
      </c>
      <c r="F181">
        <v>-1.1599999999999999</v>
      </c>
      <c r="G181">
        <v>3.7029999999999998</v>
      </c>
    </row>
    <row r="182" spans="1:7" x14ac:dyDescent="0.2">
      <c r="A182">
        <v>14.916700000000001</v>
      </c>
      <c r="C182">
        <v>-1.113</v>
      </c>
      <c r="D182">
        <v>2.3450000000000002</v>
      </c>
      <c r="F182">
        <v>-1.04</v>
      </c>
      <c r="G182">
        <v>3.67</v>
      </c>
    </row>
    <row r="183" spans="1:7" x14ac:dyDescent="0.2">
      <c r="A183">
        <v>15</v>
      </c>
      <c r="C183">
        <v>-1.2569999999999999</v>
      </c>
      <c r="D183">
        <v>2.34</v>
      </c>
      <c r="F183">
        <v>-1.319</v>
      </c>
      <c r="G183">
        <v>3.66</v>
      </c>
    </row>
    <row r="184" spans="1:7" x14ac:dyDescent="0.2">
      <c r="A184">
        <v>15.083300000000001</v>
      </c>
      <c r="C184">
        <v>-1.1134999999999999</v>
      </c>
      <c r="D184">
        <v>2.34</v>
      </c>
      <c r="F184">
        <v>-0.63699700000000004</v>
      </c>
      <c r="G184">
        <v>3.6587499999999999</v>
      </c>
    </row>
    <row r="185" spans="1:7" x14ac:dyDescent="0.2">
      <c r="A185">
        <v>15.166699999999999</v>
      </c>
      <c r="C185">
        <v>-0.97</v>
      </c>
      <c r="D185">
        <v>2.34</v>
      </c>
      <c r="F185">
        <v>-0.48400100000000001</v>
      </c>
      <c r="G185">
        <v>3.7845</v>
      </c>
    </row>
    <row r="186" spans="1:7" x14ac:dyDescent="0.2">
      <c r="A186">
        <v>15.25</v>
      </c>
      <c r="C186">
        <v>-0.84050000000000002</v>
      </c>
      <c r="D186">
        <v>2.33</v>
      </c>
      <c r="F186">
        <v>-0.19874700000000001</v>
      </c>
      <c r="G186">
        <v>3.7232500000000002</v>
      </c>
    </row>
    <row r="187" spans="1:7" x14ac:dyDescent="0.2">
      <c r="A187">
        <v>15.333300000000001</v>
      </c>
      <c r="C187">
        <v>-0.71099999999999997</v>
      </c>
      <c r="D187">
        <v>2.3199999999999998</v>
      </c>
      <c r="F187">
        <v>-0.29300100000000001</v>
      </c>
      <c r="G187">
        <v>3.8969999999999998</v>
      </c>
    </row>
    <row r="188" spans="1:7" x14ac:dyDescent="0.2">
      <c r="A188">
        <v>15.416699999999999</v>
      </c>
      <c r="C188">
        <v>-0.62549999999999994</v>
      </c>
      <c r="D188">
        <v>2.21</v>
      </c>
      <c r="F188">
        <v>-0.13000100000000001</v>
      </c>
      <c r="G188">
        <v>3.9514999999999998</v>
      </c>
    </row>
    <row r="189" spans="1:7" x14ac:dyDescent="0.2">
      <c r="A189">
        <v>15.5</v>
      </c>
      <c r="C189">
        <v>-0.54</v>
      </c>
      <c r="D189">
        <v>2.1</v>
      </c>
      <c r="F189">
        <v>-0.408001</v>
      </c>
      <c r="G189">
        <v>3.90985</v>
      </c>
    </row>
    <row r="190" spans="1:7" x14ac:dyDescent="0.2">
      <c r="A190">
        <v>15.583300000000001</v>
      </c>
      <c r="C190">
        <v>-0.84499999999999997</v>
      </c>
      <c r="D190">
        <v>2.11</v>
      </c>
      <c r="F190">
        <v>-0.63149999999999995</v>
      </c>
      <c r="G190">
        <v>3.9369999999999998</v>
      </c>
    </row>
    <row r="191" spans="1:7" x14ac:dyDescent="0.2">
      <c r="A191">
        <v>15.666699999999999</v>
      </c>
      <c r="C191">
        <v>-1.1499999999999999</v>
      </c>
      <c r="D191">
        <v>2.12</v>
      </c>
      <c r="F191">
        <v>-0.77899799999999997</v>
      </c>
      <c r="G191">
        <v>3.8620000000000001</v>
      </c>
    </row>
    <row r="192" spans="1:7" x14ac:dyDescent="0.2">
      <c r="A192">
        <v>15.75</v>
      </c>
      <c r="C192">
        <v>-1.1850000000000001</v>
      </c>
      <c r="D192">
        <v>2.2200000000000002</v>
      </c>
      <c r="F192">
        <v>-0.95849600000000001</v>
      </c>
      <c r="G192">
        <v>3.7690000000000001</v>
      </c>
    </row>
    <row r="193" spans="1:7" x14ac:dyDescent="0.2">
      <c r="A193">
        <v>15.833300000000001</v>
      </c>
      <c r="C193">
        <v>-1.22</v>
      </c>
      <c r="D193">
        <v>2.3199999999999998</v>
      </c>
      <c r="F193">
        <v>-0.94399999999999995</v>
      </c>
      <c r="G193">
        <v>3.766</v>
      </c>
    </row>
    <row r="194" spans="1:7" x14ac:dyDescent="0.2">
      <c r="A194">
        <v>15.916699999999999</v>
      </c>
      <c r="C194">
        <v>-1.39</v>
      </c>
      <c r="D194">
        <v>2.415</v>
      </c>
      <c r="F194">
        <v>-1.036</v>
      </c>
      <c r="G194">
        <v>3.7552500000000002</v>
      </c>
    </row>
    <row r="195" spans="1:7" x14ac:dyDescent="0.2">
      <c r="A195">
        <v>16</v>
      </c>
      <c r="C195">
        <v>-1.56</v>
      </c>
      <c r="D195">
        <v>2.5099999999999998</v>
      </c>
      <c r="F195">
        <v>-1.4</v>
      </c>
      <c r="G195">
        <v>3.617</v>
      </c>
    </row>
    <row r="196" spans="1:7" x14ac:dyDescent="0.2">
      <c r="A196">
        <v>16.083300000000001</v>
      </c>
      <c r="C196">
        <v>-1.5091699999999999</v>
      </c>
      <c r="D196">
        <v>2.41</v>
      </c>
      <c r="F196">
        <v>-1.117</v>
      </c>
      <c r="G196">
        <v>3.468</v>
      </c>
    </row>
    <row r="197" spans="1:7" x14ac:dyDescent="0.2">
      <c r="A197">
        <v>16.166699999999999</v>
      </c>
      <c r="C197">
        <v>-1.34633</v>
      </c>
      <c r="D197">
        <v>2.4300000000000002</v>
      </c>
      <c r="F197">
        <v>-0.95500099999999999</v>
      </c>
      <c r="G197">
        <v>3.556</v>
      </c>
    </row>
    <row r="198" spans="1:7" x14ac:dyDescent="0.2">
      <c r="A198">
        <v>16.25</v>
      </c>
      <c r="C198">
        <v>-1.0049999999999999</v>
      </c>
      <c r="D198">
        <v>2.4500000000000002</v>
      </c>
      <c r="F198">
        <v>-0.74800100000000003</v>
      </c>
      <c r="G198">
        <v>3.5329999999999999</v>
      </c>
    </row>
    <row r="199" spans="1:7" x14ac:dyDescent="0.2">
      <c r="A199">
        <v>16.333300000000001</v>
      </c>
      <c r="C199">
        <v>-0.63433300000000004</v>
      </c>
      <c r="D199">
        <v>2.4166699999999999</v>
      </c>
      <c r="F199">
        <v>-0.55700099999999997</v>
      </c>
      <c r="G199">
        <v>3.6520000000000001</v>
      </c>
    </row>
    <row r="200" spans="1:7" x14ac:dyDescent="0.2">
      <c r="A200">
        <v>16.416699999999999</v>
      </c>
      <c r="C200">
        <v>-0.4375</v>
      </c>
      <c r="D200">
        <v>2.3450000000000002</v>
      </c>
      <c r="F200">
        <v>-0.23000200000000001</v>
      </c>
      <c r="G200">
        <v>3.569</v>
      </c>
    </row>
    <row r="201" spans="1:7" x14ac:dyDescent="0.2">
      <c r="A201">
        <v>16.5</v>
      </c>
      <c r="C201">
        <v>-0.51</v>
      </c>
      <c r="D201">
        <v>2.3199999999999998</v>
      </c>
      <c r="F201">
        <v>-2.00012E-2</v>
      </c>
      <c r="G201">
        <v>3.8410000000000002</v>
      </c>
    </row>
    <row r="202" spans="1:7" x14ac:dyDescent="0.2">
      <c r="A202">
        <v>16.583300000000001</v>
      </c>
      <c r="C202">
        <v>-0.660833</v>
      </c>
      <c r="D202">
        <v>2.2200000000000002</v>
      </c>
      <c r="F202">
        <v>-0.17999899999999999</v>
      </c>
      <c r="G202">
        <v>3.839</v>
      </c>
    </row>
    <row r="203" spans="1:7" x14ac:dyDescent="0.2">
      <c r="A203">
        <v>16.666699999999999</v>
      </c>
      <c r="C203">
        <v>-0.77700000000000002</v>
      </c>
      <c r="D203">
        <v>2.32667</v>
      </c>
      <c r="F203">
        <v>-0.37599900000000003</v>
      </c>
      <c r="G203">
        <v>3.8010000000000002</v>
      </c>
    </row>
    <row r="204" spans="1:7" x14ac:dyDescent="0.2">
      <c r="A204">
        <v>16.75</v>
      </c>
      <c r="C204">
        <v>-0.83</v>
      </c>
      <c r="D204">
        <v>2.375</v>
      </c>
      <c r="F204">
        <v>-0.27400099999999999</v>
      </c>
      <c r="G204">
        <v>4.032</v>
      </c>
    </row>
    <row r="205" spans="1:7" x14ac:dyDescent="0.2">
      <c r="A205">
        <v>16.833300000000001</v>
      </c>
      <c r="C205">
        <v>-0.93133299999999997</v>
      </c>
      <c r="D205">
        <v>2.3566699999999998</v>
      </c>
      <c r="F205">
        <v>-0.33400000000000002</v>
      </c>
      <c r="G205">
        <v>4.0149999999999997</v>
      </c>
    </row>
    <row r="206" spans="1:7" x14ac:dyDescent="0.2">
      <c r="A206">
        <v>16.916699999999999</v>
      </c>
      <c r="C206">
        <v>-1.1983299999999999</v>
      </c>
      <c r="D206">
        <v>2.3733300000000002</v>
      </c>
      <c r="F206">
        <v>-0.25</v>
      </c>
      <c r="G206">
        <v>3.9239999999999999</v>
      </c>
    </row>
    <row r="207" spans="1:7" x14ac:dyDescent="0.2">
      <c r="A207">
        <v>17</v>
      </c>
      <c r="C207">
        <v>-1.62</v>
      </c>
      <c r="D207">
        <v>2.4900000000000002</v>
      </c>
      <c r="F207">
        <v>-0.999996</v>
      </c>
      <c r="G207">
        <v>3.5089999999999999</v>
      </c>
    </row>
    <row r="208" spans="1:7" x14ac:dyDescent="0.2">
      <c r="A208">
        <v>17.083300000000001</v>
      </c>
      <c r="C208">
        <v>-1.3660000000000001</v>
      </c>
      <c r="D208">
        <v>2.38</v>
      </c>
      <c r="F208">
        <v>-0.88850200000000001</v>
      </c>
      <c r="G208">
        <v>3.5895000000000001</v>
      </c>
    </row>
    <row r="209" spans="1:7" x14ac:dyDescent="0.2">
      <c r="A209">
        <v>17.166699999999999</v>
      </c>
      <c r="C209">
        <v>-1.1120000000000001</v>
      </c>
      <c r="D209">
        <v>2.27</v>
      </c>
      <c r="F209">
        <v>-0.57200200000000001</v>
      </c>
      <c r="G209">
        <v>3.6619999999999999</v>
      </c>
    </row>
    <row r="210" spans="1:7" x14ac:dyDescent="0.2">
      <c r="A210">
        <v>17.25</v>
      </c>
      <c r="C210">
        <v>-0.80600000000000005</v>
      </c>
      <c r="D210">
        <v>2.29</v>
      </c>
      <c r="F210">
        <v>-0.23675199999999999</v>
      </c>
      <c r="G210">
        <v>3.7022499999999998</v>
      </c>
    </row>
    <row r="211" spans="1:7" x14ac:dyDescent="0.2">
      <c r="A211">
        <v>17.333300000000001</v>
      </c>
      <c r="C211">
        <v>-0.5</v>
      </c>
      <c r="D211">
        <v>2.31</v>
      </c>
      <c r="F211">
        <v>-0.381998</v>
      </c>
      <c r="G211">
        <v>3.84</v>
      </c>
    </row>
    <row r="212" spans="1:7" x14ac:dyDescent="0.2">
      <c r="A212">
        <v>17.416699999999999</v>
      </c>
      <c r="C212">
        <v>-0.59</v>
      </c>
      <c r="D212">
        <v>2.2749999999999999</v>
      </c>
      <c r="F212">
        <v>-0.47749999999999998</v>
      </c>
      <c r="G212">
        <v>3.9140000000000001</v>
      </c>
    </row>
    <row r="213" spans="1:7" x14ac:dyDescent="0.2">
      <c r="A213">
        <v>17.5</v>
      </c>
      <c r="C213">
        <v>-0.68</v>
      </c>
      <c r="D213">
        <v>2.2400000000000002</v>
      </c>
      <c r="F213">
        <v>-0.533999</v>
      </c>
      <c r="G213">
        <v>3.9380000000000002</v>
      </c>
    </row>
    <row r="214" spans="1:7" x14ac:dyDescent="0.2">
      <c r="A214">
        <v>17.583300000000001</v>
      </c>
      <c r="C214">
        <v>-0.56499999999999995</v>
      </c>
      <c r="D214">
        <v>2.2400000000000002</v>
      </c>
      <c r="F214">
        <v>-0.51925100000000002</v>
      </c>
      <c r="G214">
        <v>3.9394999999999998</v>
      </c>
    </row>
    <row r="215" spans="1:7" x14ac:dyDescent="0.2">
      <c r="A215">
        <v>17.666699999999999</v>
      </c>
      <c r="C215">
        <v>-0.45</v>
      </c>
      <c r="D215">
        <v>2.2400000000000002</v>
      </c>
      <c r="F215">
        <v>-0.77799799999999997</v>
      </c>
      <c r="G215">
        <v>3.8439999999999999</v>
      </c>
    </row>
    <row r="216" spans="1:7" x14ac:dyDescent="0.2">
      <c r="A216">
        <v>17.75</v>
      </c>
      <c r="C216">
        <v>-0.6</v>
      </c>
      <c r="D216">
        <v>2.2349999999999999</v>
      </c>
      <c r="F216">
        <v>-0.8135</v>
      </c>
      <c r="G216">
        <v>3.7675000000000001</v>
      </c>
    </row>
    <row r="217" spans="1:7" x14ac:dyDescent="0.2">
      <c r="A217">
        <v>17.833300000000001</v>
      </c>
      <c r="C217">
        <v>-0.75</v>
      </c>
      <c r="D217">
        <v>2.23</v>
      </c>
      <c r="F217">
        <v>-0.8</v>
      </c>
      <c r="G217">
        <v>3.7534999999999998</v>
      </c>
    </row>
    <row r="218" spans="1:7" x14ac:dyDescent="0.2">
      <c r="A218">
        <v>17.916699999999999</v>
      </c>
      <c r="C218">
        <v>-0.96</v>
      </c>
      <c r="D218">
        <v>2.21</v>
      </c>
      <c r="F218">
        <v>-1.004</v>
      </c>
      <c r="G218">
        <v>3.6675</v>
      </c>
    </row>
    <row r="219" spans="1:7" x14ac:dyDescent="0.2">
      <c r="A219">
        <v>18</v>
      </c>
      <c r="C219">
        <v>-1.17</v>
      </c>
      <c r="D219">
        <v>2.19</v>
      </c>
      <c r="F219">
        <v>-1.1399999999999999</v>
      </c>
      <c r="G219">
        <v>3.657</v>
      </c>
    </row>
    <row r="220" spans="1:7" x14ac:dyDescent="0.2">
      <c r="A220">
        <v>18.083300000000001</v>
      </c>
      <c r="C220">
        <v>-0.90749999999999997</v>
      </c>
      <c r="D220">
        <v>2.24417</v>
      </c>
      <c r="F220">
        <v>-1.0913299999999999</v>
      </c>
      <c r="G220">
        <v>3.6680000000000001</v>
      </c>
    </row>
    <row r="221" spans="1:7" x14ac:dyDescent="0.2">
      <c r="A221">
        <v>18.166699999999999</v>
      </c>
      <c r="C221">
        <v>-0.64500000000000002</v>
      </c>
      <c r="D221">
        <v>2.29833</v>
      </c>
      <c r="F221">
        <v>-0.95267100000000005</v>
      </c>
      <c r="G221">
        <v>3.6880000000000002</v>
      </c>
    </row>
    <row r="222" spans="1:7" x14ac:dyDescent="0.2">
      <c r="A222">
        <v>18.25</v>
      </c>
      <c r="C222">
        <v>-0.46</v>
      </c>
      <c r="D222">
        <v>2.34</v>
      </c>
      <c r="F222">
        <v>-0.51400199999999996</v>
      </c>
      <c r="G222">
        <v>3.6619999999999999</v>
      </c>
    </row>
    <row r="223" spans="1:7" x14ac:dyDescent="0.2">
      <c r="A223">
        <v>18.333300000000001</v>
      </c>
      <c r="C223">
        <v>-0.32666699999999999</v>
      </c>
      <c r="D223">
        <v>2.3733300000000002</v>
      </c>
      <c r="F223">
        <v>-0.102005</v>
      </c>
      <c r="G223">
        <v>3.76633</v>
      </c>
    </row>
    <row r="224" spans="1:7" x14ac:dyDescent="0.2">
      <c r="A224">
        <v>18.416699999999999</v>
      </c>
      <c r="C224">
        <v>-0.223333</v>
      </c>
      <c r="D224">
        <v>2.38917</v>
      </c>
      <c r="F224">
        <v>-0.16866800000000001</v>
      </c>
      <c r="G224">
        <v>3.78233</v>
      </c>
    </row>
    <row r="225" spans="1:7" x14ac:dyDescent="0.2">
      <c r="A225">
        <v>18.5</v>
      </c>
      <c r="C225">
        <v>-0.24</v>
      </c>
      <c r="D225">
        <v>2.335</v>
      </c>
      <c r="F225">
        <v>-0.11999899999999999</v>
      </c>
      <c r="G225">
        <v>3.78</v>
      </c>
    </row>
    <row r="226" spans="1:7" x14ac:dyDescent="0.2">
      <c r="A226">
        <v>18.583300000000001</v>
      </c>
      <c r="C226">
        <v>-0.25666699999999998</v>
      </c>
      <c r="D226">
        <v>2.2808299999999999</v>
      </c>
      <c r="F226">
        <v>-4.49986E-2</v>
      </c>
      <c r="G226">
        <v>3.93133</v>
      </c>
    </row>
    <row r="227" spans="1:7" x14ac:dyDescent="0.2">
      <c r="A227">
        <v>18.666699999999999</v>
      </c>
      <c r="C227">
        <v>-0.42333300000000001</v>
      </c>
      <c r="D227">
        <v>2.3633299999999999</v>
      </c>
      <c r="F227">
        <v>-0.374662</v>
      </c>
      <c r="G227">
        <v>3.903</v>
      </c>
    </row>
    <row r="228" spans="1:7" x14ac:dyDescent="0.2">
      <c r="A228">
        <v>18.75</v>
      </c>
      <c r="C228">
        <v>-0.62749999999999995</v>
      </c>
      <c r="D228">
        <v>2.48</v>
      </c>
      <c r="F228">
        <v>-0.594001</v>
      </c>
      <c r="G228">
        <v>3.9710000000000001</v>
      </c>
    </row>
    <row r="229" spans="1:7" x14ac:dyDescent="0.2">
      <c r="A229">
        <v>18.833300000000001</v>
      </c>
      <c r="C229">
        <v>-0.78800000000000003</v>
      </c>
      <c r="D229">
        <v>2.53667</v>
      </c>
      <c r="F229">
        <v>-0.81133599999999995</v>
      </c>
      <c r="G229">
        <v>3.85067</v>
      </c>
    </row>
    <row r="230" spans="1:7" x14ac:dyDescent="0.2">
      <c r="A230">
        <v>18.916699999999999</v>
      </c>
      <c r="C230">
        <v>-0.88300000000000001</v>
      </c>
      <c r="D230">
        <v>2.5033300000000001</v>
      </c>
      <c r="F230">
        <v>-0.86866900000000002</v>
      </c>
      <c r="G230">
        <v>3.90367</v>
      </c>
    </row>
    <row r="231" spans="1:7" x14ac:dyDescent="0.2">
      <c r="A231">
        <v>19</v>
      </c>
      <c r="C231">
        <v>-0.97799999999999998</v>
      </c>
      <c r="D231">
        <v>2.4700000000000002</v>
      </c>
      <c r="F231">
        <v>-0.97999700000000001</v>
      </c>
      <c r="G231">
        <v>3.8319999999999999</v>
      </c>
    </row>
    <row r="232" spans="1:7" x14ac:dyDescent="0.2">
      <c r="A232">
        <v>19.083300000000001</v>
      </c>
      <c r="C232">
        <v>-0.89400000000000002</v>
      </c>
      <c r="D232">
        <v>2.4950000000000001</v>
      </c>
      <c r="F232">
        <v>-0.79150200000000004</v>
      </c>
      <c r="G232">
        <v>3.7549999999999999</v>
      </c>
    </row>
    <row r="233" spans="1:7" x14ac:dyDescent="0.2">
      <c r="A233">
        <v>19.166699999999999</v>
      </c>
      <c r="C233">
        <v>-0.81</v>
      </c>
      <c r="D233">
        <v>2.52</v>
      </c>
      <c r="F233">
        <v>-0.43000300000000002</v>
      </c>
      <c r="G233">
        <v>3.75</v>
      </c>
    </row>
    <row r="234" spans="1:7" x14ac:dyDescent="0.2">
      <c r="A234">
        <v>19.25</v>
      </c>
      <c r="C234">
        <v>-0.50749999999999995</v>
      </c>
      <c r="D234">
        <v>2.4849999999999999</v>
      </c>
      <c r="F234">
        <v>-0.17</v>
      </c>
      <c r="G234">
        <v>3.8570000000000002</v>
      </c>
    </row>
    <row r="235" spans="1:7" x14ac:dyDescent="0.2">
      <c r="A235">
        <v>19.333300000000001</v>
      </c>
      <c r="C235">
        <v>-0.20499999999999999</v>
      </c>
      <c r="D235">
        <v>2.4500000000000002</v>
      </c>
      <c r="F235">
        <v>-0.47999700000000001</v>
      </c>
      <c r="G235">
        <v>3.8889999999999998</v>
      </c>
    </row>
    <row r="236" spans="1:7" x14ac:dyDescent="0.2">
      <c r="A236">
        <v>19.416699999999999</v>
      </c>
      <c r="C236">
        <v>-0.38500000000000001</v>
      </c>
      <c r="D236">
        <v>2.3849999999999998</v>
      </c>
      <c r="F236">
        <v>-0.284999</v>
      </c>
      <c r="G236">
        <v>3.8975</v>
      </c>
    </row>
    <row r="237" spans="1:7" x14ac:dyDescent="0.2">
      <c r="A237">
        <v>19.5</v>
      </c>
      <c r="C237">
        <v>-0.56499999999999995</v>
      </c>
      <c r="D237">
        <v>2.3199999999999998</v>
      </c>
      <c r="F237">
        <v>-0.58999699999999999</v>
      </c>
      <c r="G237">
        <v>3.794</v>
      </c>
    </row>
    <row r="238" spans="1:7" x14ac:dyDescent="0.2">
      <c r="A238">
        <v>19.583300000000001</v>
      </c>
      <c r="C238">
        <v>-0.76249999999999996</v>
      </c>
      <c r="D238">
        <v>2.34</v>
      </c>
      <c r="F238">
        <v>-0.73449799999999998</v>
      </c>
      <c r="G238">
        <v>3.7890000000000001</v>
      </c>
    </row>
    <row r="239" spans="1:7" x14ac:dyDescent="0.2">
      <c r="A239">
        <v>19.666699999999999</v>
      </c>
      <c r="C239">
        <v>-0.96</v>
      </c>
      <c r="D239">
        <v>2.36</v>
      </c>
      <c r="F239">
        <v>-0.86999899999999997</v>
      </c>
      <c r="G239">
        <v>3.6640000000000001</v>
      </c>
    </row>
    <row r="240" spans="1:7" x14ac:dyDescent="0.2">
      <c r="A240">
        <v>19.75</v>
      </c>
      <c r="C240">
        <v>-0.999</v>
      </c>
      <c r="D240">
        <v>2.3199999999999998</v>
      </c>
      <c r="F240">
        <v>-0.95449899999999999</v>
      </c>
      <c r="G240">
        <v>3.681</v>
      </c>
    </row>
    <row r="241" spans="1:7" x14ac:dyDescent="0.2">
      <c r="A241">
        <v>19.833300000000001</v>
      </c>
      <c r="C241">
        <v>-1.038</v>
      </c>
      <c r="D241">
        <v>2.2799999999999998</v>
      </c>
      <c r="F241">
        <v>-0.96000099999999999</v>
      </c>
      <c r="G241">
        <v>3.8140000000000001</v>
      </c>
    </row>
    <row r="242" spans="1:7" x14ac:dyDescent="0.2">
      <c r="A242">
        <v>19.916699999999999</v>
      </c>
      <c r="C242">
        <v>-1.1165</v>
      </c>
      <c r="D242">
        <v>2.2799999999999998</v>
      </c>
      <c r="F242">
        <v>-1.2649999999999999</v>
      </c>
      <c r="G242">
        <v>3.6030000000000002</v>
      </c>
    </row>
    <row r="243" spans="1:7" x14ac:dyDescent="0.2">
      <c r="A243">
        <v>20</v>
      </c>
      <c r="C243">
        <v>-1.1950000000000001</v>
      </c>
      <c r="D243">
        <v>2.2799999999999998</v>
      </c>
      <c r="F243">
        <v>-1.31</v>
      </c>
      <c r="G243">
        <v>3.5139999999999998</v>
      </c>
    </row>
    <row r="244" spans="1:7" x14ac:dyDescent="0.2">
      <c r="A244">
        <v>20.083300000000001</v>
      </c>
      <c r="C244">
        <v>-1.12208</v>
      </c>
      <c r="D244">
        <v>2.2675000000000001</v>
      </c>
      <c r="F244">
        <v>-0.84000300000000006</v>
      </c>
      <c r="G244">
        <v>3.6335000000000002</v>
      </c>
    </row>
    <row r="245" spans="1:7" x14ac:dyDescent="0.2">
      <c r="A245">
        <v>20.166699999999999</v>
      </c>
      <c r="C245">
        <v>-1.0491699999999999</v>
      </c>
      <c r="D245">
        <v>2.2549999999999999</v>
      </c>
      <c r="F245">
        <v>-0.28800399999999998</v>
      </c>
      <c r="G245">
        <v>3.9009999999999998</v>
      </c>
    </row>
    <row r="246" spans="1:7" x14ac:dyDescent="0.2">
      <c r="A246">
        <v>20.25</v>
      </c>
      <c r="C246">
        <v>-0.873</v>
      </c>
      <c r="D246">
        <v>2.2749999999999999</v>
      </c>
      <c r="F246">
        <v>-0.17499899999999999</v>
      </c>
      <c r="G246">
        <v>3.8664999999999998</v>
      </c>
    </row>
    <row r="247" spans="1:7" x14ac:dyDescent="0.2">
      <c r="A247">
        <v>20.333300000000001</v>
      </c>
      <c r="C247">
        <v>-0.628</v>
      </c>
      <c r="D247">
        <v>2.3166699999999998</v>
      </c>
      <c r="F247">
        <v>-0.110001</v>
      </c>
      <c r="G247">
        <v>4.0030000000000001</v>
      </c>
    </row>
    <row r="248" spans="1:7" x14ac:dyDescent="0.2">
      <c r="A248">
        <v>20.416699999999999</v>
      </c>
      <c r="C248">
        <v>-0.45933299999999999</v>
      </c>
      <c r="D248">
        <v>2.335</v>
      </c>
      <c r="F248">
        <v>-0.17800099999999999</v>
      </c>
      <c r="G248">
        <v>3.9855</v>
      </c>
    </row>
    <row r="249" spans="1:7" x14ac:dyDescent="0.2">
      <c r="A249">
        <v>20.5</v>
      </c>
      <c r="C249">
        <v>-0.59599999999999997</v>
      </c>
      <c r="D249">
        <v>2.2599999999999998</v>
      </c>
      <c r="F249">
        <v>-0.21399899999999999</v>
      </c>
      <c r="G249">
        <v>4.0819999999999999</v>
      </c>
    </row>
    <row r="250" spans="1:7" x14ac:dyDescent="0.2">
      <c r="A250">
        <v>20.583300000000001</v>
      </c>
      <c r="C250">
        <v>-0.73266699999999996</v>
      </c>
      <c r="D250">
        <v>2.1850000000000001</v>
      </c>
      <c r="F250">
        <v>-0.27999400000000002</v>
      </c>
      <c r="G250">
        <v>3.8574999999999999</v>
      </c>
    </row>
    <row r="251" spans="1:7" x14ac:dyDescent="0.2">
      <c r="A251">
        <v>20.666699999999999</v>
      </c>
      <c r="C251">
        <v>-0.74666699999999997</v>
      </c>
      <c r="D251">
        <v>2.1966700000000001</v>
      </c>
      <c r="F251">
        <v>-0.659999</v>
      </c>
      <c r="G251">
        <v>3.8450000000000002</v>
      </c>
    </row>
    <row r="252" spans="1:7" x14ac:dyDescent="0.2">
      <c r="A252">
        <v>20.75</v>
      </c>
      <c r="C252">
        <v>-0.73</v>
      </c>
      <c r="D252">
        <v>2.23</v>
      </c>
      <c r="F252">
        <v>-0.80749899999999997</v>
      </c>
      <c r="G252">
        <v>3.81</v>
      </c>
    </row>
    <row r="253" spans="1:7" x14ac:dyDescent="0.2">
      <c r="A253">
        <v>20.833300000000001</v>
      </c>
      <c r="C253">
        <v>-0.72833300000000001</v>
      </c>
      <c r="D253">
        <v>2.2716699999999999</v>
      </c>
      <c r="F253">
        <v>-1.0249999999999999</v>
      </c>
      <c r="G253">
        <v>3.9660000000000002</v>
      </c>
    </row>
    <row r="254" spans="1:7" x14ac:dyDescent="0.2">
      <c r="A254">
        <v>20.916699999999999</v>
      </c>
      <c r="C254">
        <v>-0.74916700000000003</v>
      </c>
      <c r="D254">
        <v>2.3258299999999998</v>
      </c>
      <c r="F254">
        <v>-0.51498999999999995</v>
      </c>
      <c r="G254">
        <v>3.7</v>
      </c>
    </row>
    <row r="255" spans="1:7" x14ac:dyDescent="0.2">
      <c r="A255">
        <v>21</v>
      </c>
      <c r="C255">
        <v>-0.77</v>
      </c>
      <c r="D255">
        <v>2.38</v>
      </c>
      <c r="F255">
        <v>-1.02</v>
      </c>
      <c r="G255">
        <v>3.4409999999999998</v>
      </c>
    </row>
    <row r="256" spans="1:7" x14ac:dyDescent="0.2">
      <c r="A256">
        <v>21.083300000000001</v>
      </c>
      <c r="C256">
        <v>-0.64333300000000004</v>
      </c>
      <c r="D256">
        <v>2.4266700000000001</v>
      </c>
      <c r="F256">
        <v>-0.67000499999999996</v>
      </c>
      <c r="G256">
        <v>3.6672500000000001</v>
      </c>
    </row>
    <row r="257" spans="1:7" x14ac:dyDescent="0.2">
      <c r="A257">
        <v>21.166699999999999</v>
      </c>
      <c r="C257">
        <v>-0.51666699999999999</v>
      </c>
      <c r="D257">
        <v>2.4733299999999998</v>
      </c>
      <c r="F257">
        <v>-0.151002</v>
      </c>
      <c r="G257">
        <v>3.8410000000000002</v>
      </c>
    </row>
    <row r="258" spans="1:7" x14ac:dyDescent="0.2">
      <c r="A258">
        <v>21.25</v>
      </c>
      <c r="C258">
        <v>-0.39</v>
      </c>
      <c r="D258">
        <v>2.52</v>
      </c>
      <c r="F258">
        <v>-0.185498</v>
      </c>
      <c r="G258">
        <v>3.83175</v>
      </c>
    </row>
    <row r="259" spans="1:7" x14ac:dyDescent="0.2">
      <c r="A259">
        <v>21.333300000000001</v>
      </c>
      <c r="C259">
        <v>-0.35599999999999998</v>
      </c>
      <c r="D259">
        <v>2.48</v>
      </c>
      <c r="F259">
        <v>-3.0002000000000001E-2</v>
      </c>
      <c r="G259">
        <v>3.9220000000000002</v>
      </c>
    </row>
    <row r="260" spans="1:7" x14ac:dyDescent="0.2">
      <c r="A260">
        <v>21.416699999999999</v>
      </c>
      <c r="C260">
        <v>-0.32200000000000001</v>
      </c>
      <c r="D260">
        <v>2.44</v>
      </c>
      <c r="F260">
        <v>-4.4993900000000003E-2</v>
      </c>
      <c r="G260">
        <v>3.8752499999999999</v>
      </c>
    </row>
    <row r="261" spans="1:7" x14ac:dyDescent="0.2">
      <c r="A261">
        <v>21.5</v>
      </c>
      <c r="C261">
        <v>-0.28799999999999998</v>
      </c>
      <c r="D261">
        <v>2.4</v>
      </c>
      <c r="F261">
        <v>-0.57499900000000004</v>
      </c>
      <c r="G261">
        <v>3.8304999999999998</v>
      </c>
    </row>
    <row r="262" spans="1:7" x14ac:dyDescent="0.2">
      <c r="A262">
        <v>21.583300000000001</v>
      </c>
      <c r="C262">
        <v>-0.49866700000000003</v>
      </c>
      <c r="D262">
        <v>2.3333300000000001</v>
      </c>
      <c r="F262">
        <v>-0.79899799999999999</v>
      </c>
      <c r="G262">
        <v>3.72275</v>
      </c>
    </row>
    <row r="263" spans="1:7" x14ac:dyDescent="0.2">
      <c r="A263">
        <v>21.666699999999999</v>
      </c>
      <c r="C263">
        <v>-0.70933299999999999</v>
      </c>
      <c r="D263">
        <v>2.26667</v>
      </c>
      <c r="F263">
        <v>-0.85</v>
      </c>
      <c r="G263">
        <v>3.8</v>
      </c>
    </row>
    <row r="264" spans="1:7" x14ac:dyDescent="0.2">
      <c r="A264">
        <v>21.75</v>
      </c>
      <c r="C264">
        <v>-0.92</v>
      </c>
      <c r="D264">
        <v>2.2000000000000002</v>
      </c>
      <c r="F264">
        <v>-1.111</v>
      </c>
      <c r="G264">
        <v>3.7872499999999998</v>
      </c>
    </row>
    <row r="265" spans="1:7" x14ac:dyDescent="0.2">
      <c r="A265">
        <v>21.833300000000001</v>
      </c>
      <c r="C265">
        <v>-0.91666700000000001</v>
      </c>
      <c r="D265">
        <v>2.27</v>
      </c>
      <c r="F265">
        <v>-1.2809999999999999</v>
      </c>
      <c r="G265">
        <v>3.6804999999999999</v>
      </c>
    </row>
    <row r="266" spans="1:7" x14ac:dyDescent="0.2">
      <c r="A266">
        <v>21.916699999999999</v>
      </c>
      <c r="C266">
        <v>-0.91333299999999995</v>
      </c>
      <c r="D266">
        <v>2.34</v>
      </c>
      <c r="F266">
        <v>-1.25075</v>
      </c>
      <c r="G266">
        <v>3.6697500000000001</v>
      </c>
    </row>
    <row r="267" spans="1:7" x14ac:dyDescent="0.2">
      <c r="A267">
        <v>22</v>
      </c>
      <c r="C267">
        <v>-0.91</v>
      </c>
      <c r="D267">
        <v>2.41</v>
      </c>
      <c r="F267">
        <v>-1.49</v>
      </c>
      <c r="G267">
        <v>3.597</v>
      </c>
    </row>
    <row r="268" spans="1:7" x14ac:dyDescent="0.2">
      <c r="A268">
        <v>22.083300000000001</v>
      </c>
      <c r="C268">
        <v>-0.74</v>
      </c>
      <c r="D268">
        <v>2.415</v>
      </c>
      <c r="F268">
        <v>-0.70183799999999996</v>
      </c>
      <c r="G268">
        <v>3.6665000000000001</v>
      </c>
    </row>
    <row r="269" spans="1:7" x14ac:dyDescent="0.2">
      <c r="A269">
        <v>22.166699999999999</v>
      </c>
      <c r="C269">
        <v>-0.56999999999999995</v>
      </c>
      <c r="D269">
        <v>2.42</v>
      </c>
      <c r="F269">
        <v>-0.180503</v>
      </c>
      <c r="G269">
        <v>3.6476700000000002</v>
      </c>
    </row>
    <row r="270" spans="1:7" x14ac:dyDescent="0.2">
      <c r="A270">
        <v>22.25</v>
      </c>
      <c r="C270">
        <v>-0.4</v>
      </c>
      <c r="D270">
        <v>2.4249999999999998</v>
      </c>
      <c r="F270">
        <v>2.5252900000000002E-2</v>
      </c>
      <c r="G270">
        <v>3.9452500000000001</v>
      </c>
    </row>
    <row r="271" spans="1:7" x14ac:dyDescent="0.2">
      <c r="A271">
        <v>22.333300000000001</v>
      </c>
      <c r="C271">
        <v>-0.23</v>
      </c>
      <c r="D271">
        <v>2.4300000000000002</v>
      </c>
      <c r="F271">
        <v>-0.184668</v>
      </c>
      <c r="G271">
        <v>4.0380000000000003</v>
      </c>
    </row>
    <row r="272" spans="1:7" x14ac:dyDescent="0.2">
      <c r="A272">
        <v>22.416699999999999</v>
      </c>
      <c r="C272">
        <v>-0.28499999999999998</v>
      </c>
      <c r="D272">
        <v>2.4049999999999998</v>
      </c>
      <c r="F272">
        <v>-0.161082</v>
      </c>
      <c r="G272">
        <v>3.9871699999999999</v>
      </c>
    </row>
    <row r="273" spans="1:7" x14ac:dyDescent="0.2">
      <c r="A273">
        <v>22.5</v>
      </c>
      <c r="C273">
        <v>-0.34</v>
      </c>
      <c r="D273">
        <v>2.38</v>
      </c>
      <c r="F273">
        <v>-0.38849699999999998</v>
      </c>
      <c r="G273">
        <v>3.9620000000000002</v>
      </c>
    </row>
    <row r="274" spans="1:7" x14ac:dyDescent="0.2">
      <c r="A274">
        <v>22.583300000000001</v>
      </c>
      <c r="C274">
        <v>-0.39500000000000002</v>
      </c>
      <c r="D274">
        <v>2.355</v>
      </c>
      <c r="F274">
        <v>-0.58499900000000005</v>
      </c>
      <c r="G274">
        <v>3.9852500000000002</v>
      </c>
    </row>
    <row r="275" spans="1:7" x14ac:dyDescent="0.2">
      <c r="A275">
        <v>22.666699999999999</v>
      </c>
      <c r="C275">
        <v>-0.45</v>
      </c>
      <c r="D275">
        <v>2.33</v>
      </c>
      <c r="F275">
        <v>-0.70333199999999996</v>
      </c>
      <c r="G275">
        <v>3.91967</v>
      </c>
    </row>
    <row r="276" spans="1:7" x14ac:dyDescent="0.2">
      <c r="A276">
        <v>22.75</v>
      </c>
      <c r="C276">
        <v>-0.52749999999999997</v>
      </c>
      <c r="D276">
        <v>2.3075000000000001</v>
      </c>
      <c r="F276">
        <v>-0.67425100000000004</v>
      </c>
      <c r="G276">
        <v>3.8519999999999999</v>
      </c>
    </row>
    <row r="277" spans="1:7" x14ac:dyDescent="0.2">
      <c r="A277">
        <v>22.833300000000001</v>
      </c>
      <c r="C277">
        <v>-0.60499999999999998</v>
      </c>
      <c r="D277">
        <v>2.2850000000000001</v>
      </c>
      <c r="F277">
        <v>-0.79149800000000003</v>
      </c>
      <c r="G277">
        <v>3.9451700000000001</v>
      </c>
    </row>
    <row r="278" spans="1:7" x14ac:dyDescent="0.2">
      <c r="A278">
        <v>22.916699999999999</v>
      </c>
      <c r="C278">
        <v>-0.6825</v>
      </c>
      <c r="D278">
        <v>2.2625000000000002</v>
      </c>
      <c r="F278">
        <v>-0.75583400000000001</v>
      </c>
      <c r="G278">
        <v>3.7845</v>
      </c>
    </row>
    <row r="279" spans="1:7" x14ac:dyDescent="0.2">
      <c r="A279">
        <v>23</v>
      </c>
      <c r="C279">
        <v>-0.76</v>
      </c>
      <c r="D279">
        <v>2.2400000000000002</v>
      </c>
      <c r="F279">
        <v>-0.94999800000000001</v>
      </c>
      <c r="G279">
        <v>3.8940000000000001</v>
      </c>
    </row>
    <row r="280" spans="1:7" x14ac:dyDescent="0.2">
      <c r="A280">
        <v>23.083300000000001</v>
      </c>
      <c r="C280">
        <v>-0.73624999999999996</v>
      </c>
      <c r="D280">
        <v>2.2799999999999998</v>
      </c>
      <c r="F280">
        <v>-0.61583500000000002</v>
      </c>
      <c r="G280">
        <v>3.7850000000000001</v>
      </c>
    </row>
    <row r="281" spans="1:7" x14ac:dyDescent="0.2">
      <c r="A281">
        <v>23.166699999999999</v>
      </c>
      <c r="C281">
        <v>-0.71250000000000002</v>
      </c>
      <c r="D281">
        <v>2.3199999999999998</v>
      </c>
      <c r="F281">
        <v>-0.45150000000000001</v>
      </c>
      <c r="G281">
        <v>3.7995000000000001</v>
      </c>
    </row>
    <row r="282" spans="1:7" x14ac:dyDescent="0.2">
      <c r="A282">
        <v>23.25</v>
      </c>
      <c r="C282">
        <v>-0.68874999999999997</v>
      </c>
      <c r="D282">
        <v>2.36</v>
      </c>
      <c r="F282">
        <v>-0.40125</v>
      </c>
      <c r="G282">
        <v>3.7462499999999999</v>
      </c>
    </row>
    <row r="283" spans="1:7" x14ac:dyDescent="0.2">
      <c r="A283">
        <v>23.333300000000001</v>
      </c>
      <c r="C283">
        <v>-0.66500000000000004</v>
      </c>
      <c r="D283">
        <v>2.4</v>
      </c>
      <c r="F283">
        <v>-0.33200099999999999</v>
      </c>
      <c r="G283">
        <v>3.8253300000000001</v>
      </c>
    </row>
    <row r="284" spans="1:7" x14ac:dyDescent="0.2">
      <c r="A284">
        <v>23.416699999999999</v>
      </c>
      <c r="C284">
        <v>-0.66049999999999998</v>
      </c>
      <c r="D284">
        <v>2.39</v>
      </c>
      <c r="F284">
        <v>-0.11500299999999999</v>
      </c>
      <c r="G284">
        <v>4.0375800000000002</v>
      </c>
    </row>
    <row r="285" spans="1:7" x14ac:dyDescent="0.2">
      <c r="A285">
        <v>23.5</v>
      </c>
      <c r="C285">
        <v>-0.65600000000000003</v>
      </c>
      <c r="D285">
        <v>2.38</v>
      </c>
      <c r="F285">
        <v>-3.0498299999999999E-2</v>
      </c>
      <c r="G285">
        <v>3.9260000000000002</v>
      </c>
    </row>
    <row r="286" spans="1:7" x14ac:dyDescent="0.2">
      <c r="A286">
        <v>23.583300000000001</v>
      </c>
      <c r="C286">
        <v>-0.65149999999999997</v>
      </c>
      <c r="D286">
        <v>2.37</v>
      </c>
      <c r="F286">
        <v>-0.29541400000000001</v>
      </c>
      <c r="G286">
        <v>3.94333</v>
      </c>
    </row>
    <row r="287" spans="1:7" x14ac:dyDescent="0.2">
      <c r="A287">
        <v>23.666699999999999</v>
      </c>
      <c r="C287">
        <v>-0.64700000000000002</v>
      </c>
      <c r="D287">
        <v>2.36</v>
      </c>
      <c r="F287">
        <v>-0.36000100000000002</v>
      </c>
      <c r="G287">
        <v>4.085</v>
      </c>
    </row>
    <row r="288" spans="1:7" x14ac:dyDescent="0.2">
      <c r="A288">
        <v>23.75</v>
      </c>
      <c r="C288">
        <v>-0.68774999999999997</v>
      </c>
      <c r="D288">
        <v>2.3525</v>
      </c>
      <c r="F288">
        <v>-0.45149800000000001</v>
      </c>
      <c r="G288">
        <v>3.8427500000000001</v>
      </c>
    </row>
    <row r="289" spans="1:7" x14ac:dyDescent="0.2">
      <c r="A289">
        <v>23.833300000000001</v>
      </c>
      <c r="C289">
        <v>-0.72850000000000004</v>
      </c>
      <c r="D289">
        <v>2.3450000000000002</v>
      </c>
      <c r="F289">
        <v>-0.79032999999999998</v>
      </c>
      <c r="G289">
        <v>3.80783</v>
      </c>
    </row>
    <row r="290" spans="1:7" x14ac:dyDescent="0.2">
      <c r="A290">
        <v>23.916699999999999</v>
      </c>
      <c r="C290">
        <v>-0.76924999999999999</v>
      </c>
      <c r="D290">
        <v>2.3374999999999999</v>
      </c>
      <c r="F290">
        <v>-0.88758300000000001</v>
      </c>
      <c r="G290">
        <v>3.7650000000000001</v>
      </c>
    </row>
    <row r="291" spans="1:7" x14ac:dyDescent="0.2">
      <c r="A291">
        <v>24</v>
      </c>
      <c r="C291">
        <v>-0.81</v>
      </c>
      <c r="D291">
        <v>2.33</v>
      </c>
      <c r="F291">
        <v>-1.05</v>
      </c>
      <c r="G291">
        <v>3.8679999999999999</v>
      </c>
    </row>
    <row r="292" spans="1:7" x14ac:dyDescent="0.2">
      <c r="A292">
        <v>24.083300000000001</v>
      </c>
      <c r="C292">
        <v>-0.77925</v>
      </c>
      <c r="D292">
        <v>2.33</v>
      </c>
      <c r="F292">
        <v>-0.70724900000000002</v>
      </c>
      <c r="G292">
        <v>3.6520000000000001</v>
      </c>
    </row>
    <row r="293" spans="1:7" x14ac:dyDescent="0.2">
      <c r="A293">
        <v>24.166699999999999</v>
      </c>
      <c r="C293">
        <v>-0.74850000000000005</v>
      </c>
      <c r="D293">
        <v>2.33</v>
      </c>
      <c r="F293">
        <v>-0.57500399999999996</v>
      </c>
      <c r="G293">
        <v>3.5945</v>
      </c>
    </row>
    <row r="294" spans="1:7" x14ac:dyDescent="0.2">
      <c r="A294">
        <v>24.25</v>
      </c>
      <c r="C294">
        <v>-0.71775</v>
      </c>
      <c r="D294">
        <v>2.33</v>
      </c>
      <c r="F294">
        <v>-0.20500299999999999</v>
      </c>
      <c r="G294">
        <v>3.7702499999999999</v>
      </c>
    </row>
    <row r="295" spans="1:7" x14ac:dyDescent="0.2">
      <c r="A295">
        <v>24.333300000000001</v>
      </c>
      <c r="C295">
        <v>-0.68700000000000006</v>
      </c>
      <c r="D295">
        <v>2.33</v>
      </c>
      <c r="F295">
        <v>-0.18</v>
      </c>
      <c r="G295">
        <v>3.8450000000000002</v>
      </c>
    </row>
    <row r="296" spans="1:7" x14ac:dyDescent="0.2">
      <c r="A296">
        <v>24.416699999999999</v>
      </c>
      <c r="C296">
        <v>-0.71025000000000005</v>
      </c>
      <c r="D296">
        <v>2.3025000000000002</v>
      </c>
      <c r="F296">
        <v>-0.24299999999999999</v>
      </c>
      <c r="G296">
        <v>3.8642500000000002</v>
      </c>
    </row>
    <row r="297" spans="1:7" x14ac:dyDescent="0.2">
      <c r="A297">
        <v>24.5</v>
      </c>
      <c r="C297">
        <v>-0.73350000000000004</v>
      </c>
      <c r="D297">
        <v>2.2749999999999999</v>
      </c>
      <c r="F297">
        <v>-0.45099499999999998</v>
      </c>
      <c r="G297">
        <v>3.7959999999999998</v>
      </c>
    </row>
    <row r="298" spans="1:7" x14ac:dyDescent="0.2">
      <c r="A298">
        <v>24.583300000000001</v>
      </c>
      <c r="C298">
        <v>-0.75675000000000003</v>
      </c>
      <c r="D298">
        <v>2.2475000000000001</v>
      </c>
      <c r="F298">
        <v>-0.60425099999999998</v>
      </c>
      <c r="G298">
        <v>3.7360000000000002</v>
      </c>
    </row>
    <row r="299" spans="1:7" x14ac:dyDescent="0.2">
      <c r="A299">
        <v>24.666699999999999</v>
      </c>
      <c r="C299">
        <v>-0.78</v>
      </c>
      <c r="D299">
        <v>2.2200000000000002</v>
      </c>
      <c r="F299">
        <v>-0.63199899999999998</v>
      </c>
      <c r="G299">
        <v>3.718</v>
      </c>
    </row>
    <row r="300" spans="1:7" x14ac:dyDescent="0.2">
      <c r="A300">
        <v>24.75</v>
      </c>
      <c r="C300">
        <v>-0.8075</v>
      </c>
      <c r="D300">
        <v>2.2174999999999998</v>
      </c>
      <c r="F300">
        <v>-0.93125000000000002</v>
      </c>
      <c r="G300">
        <v>3.8239999999999998</v>
      </c>
    </row>
    <row r="301" spans="1:7" x14ac:dyDescent="0.2">
      <c r="A301">
        <v>24.833300000000001</v>
      </c>
      <c r="C301">
        <v>-0.83499999999999996</v>
      </c>
      <c r="D301">
        <v>2.2149999999999999</v>
      </c>
      <c r="F301">
        <v>-0.93049999999999999</v>
      </c>
      <c r="G301">
        <v>3.819</v>
      </c>
    </row>
    <row r="302" spans="1:7" x14ac:dyDescent="0.2">
      <c r="A302">
        <v>24.916699999999999</v>
      </c>
      <c r="C302">
        <v>-0.86250000000000004</v>
      </c>
      <c r="D302">
        <v>2.2124999999999999</v>
      </c>
      <c r="F302">
        <v>-0.97849900000000001</v>
      </c>
      <c r="G302">
        <v>3.8035000000000001</v>
      </c>
    </row>
    <row r="303" spans="1:7" x14ac:dyDescent="0.2">
      <c r="A303">
        <v>25</v>
      </c>
      <c r="C303">
        <v>-0.89</v>
      </c>
      <c r="D303">
        <v>2.21</v>
      </c>
      <c r="F303">
        <v>-1.1000000000000001</v>
      </c>
      <c r="G303">
        <v>3.6709999999999998</v>
      </c>
    </row>
    <row r="304" spans="1:7" x14ac:dyDescent="0.2">
      <c r="A304">
        <v>25.083300000000001</v>
      </c>
      <c r="C304">
        <v>-0.79600000000000004</v>
      </c>
      <c r="D304">
        <v>2.2599999999999998</v>
      </c>
      <c r="F304">
        <v>-0.590005</v>
      </c>
      <c r="G304">
        <v>3.7370000000000001</v>
      </c>
    </row>
    <row r="305" spans="1:7" x14ac:dyDescent="0.2">
      <c r="A305">
        <v>25.166699999999999</v>
      </c>
      <c r="C305">
        <v>-0.70199999999999996</v>
      </c>
      <c r="D305">
        <v>2.31</v>
      </c>
      <c r="F305">
        <v>-0.41000199999999998</v>
      </c>
      <c r="G305">
        <v>3.9039999999999999</v>
      </c>
    </row>
    <row r="306" spans="1:7" x14ac:dyDescent="0.2">
      <c r="A306">
        <v>25.25</v>
      </c>
      <c r="C306">
        <v>-0.60799999999999998</v>
      </c>
      <c r="D306">
        <v>2.36</v>
      </c>
      <c r="F306">
        <v>-0.30500100000000002</v>
      </c>
      <c r="G306">
        <v>3.9359999999999999</v>
      </c>
    </row>
    <row r="307" spans="1:7" x14ac:dyDescent="0.2">
      <c r="A307">
        <v>25.333300000000001</v>
      </c>
      <c r="C307">
        <v>-0.57799999999999996</v>
      </c>
      <c r="D307">
        <v>2.3133300000000001</v>
      </c>
      <c r="F307">
        <v>-7.7002200000000007E-2</v>
      </c>
      <c r="G307">
        <v>3.9460000000000002</v>
      </c>
    </row>
    <row r="308" spans="1:7" x14ac:dyDescent="0.2">
      <c r="A308">
        <v>25.416699999999999</v>
      </c>
      <c r="C308">
        <v>-0.54800000000000004</v>
      </c>
      <c r="D308">
        <v>2.26667</v>
      </c>
      <c r="F308">
        <v>-0.11</v>
      </c>
      <c r="G308">
        <v>3.9609999999999999</v>
      </c>
    </row>
    <row r="309" spans="1:7" x14ac:dyDescent="0.2">
      <c r="A309">
        <v>25.5</v>
      </c>
      <c r="C309">
        <v>-0.51800000000000002</v>
      </c>
      <c r="D309">
        <v>2.2200000000000002</v>
      </c>
      <c r="F309">
        <v>-0.29999799999999999</v>
      </c>
      <c r="G309">
        <v>3.88</v>
      </c>
    </row>
    <row r="310" spans="1:7" x14ac:dyDescent="0.2">
      <c r="A310">
        <v>25.583300000000001</v>
      </c>
      <c r="C310">
        <v>-0.58166700000000005</v>
      </c>
      <c r="D310">
        <v>2.1800000000000002</v>
      </c>
      <c r="F310">
        <v>-0.56499699999999997</v>
      </c>
      <c r="G310">
        <v>3.8889999999999998</v>
      </c>
    </row>
    <row r="311" spans="1:7" x14ac:dyDescent="0.2">
      <c r="A311">
        <v>25.666699999999999</v>
      </c>
      <c r="C311">
        <v>-0.64533300000000005</v>
      </c>
      <c r="D311">
        <v>2.14</v>
      </c>
      <c r="F311">
        <v>-0.57999999999999996</v>
      </c>
      <c r="G311">
        <v>3.8519999999999999</v>
      </c>
    </row>
    <row r="312" spans="1:7" x14ac:dyDescent="0.2">
      <c r="A312">
        <v>25.75</v>
      </c>
      <c r="C312">
        <v>-0.70899999999999996</v>
      </c>
      <c r="D312">
        <v>2.1</v>
      </c>
      <c r="F312">
        <v>-1.03</v>
      </c>
      <c r="G312">
        <v>3.6520000000000001</v>
      </c>
    </row>
    <row r="313" spans="1:7" x14ac:dyDescent="0.2">
      <c r="A313">
        <v>25.833300000000001</v>
      </c>
      <c r="C313">
        <v>-0.84899999999999998</v>
      </c>
      <c r="D313">
        <v>2.1433300000000002</v>
      </c>
      <c r="F313">
        <v>-1.03</v>
      </c>
      <c r="G313">
        <v>3.702</v>
      </c>
    </row>
    <row r="314" spans="1:7" x14ac:dyDescent="0.2">
      <c r="A314">
        <v>25.916699999999999</v>
      </c>
      <c r="C314">
        <v>-0.98899999999999999</v>
      </c>
      <c r="D314">
        <v>2.1866699999999999</v>
      </c>
      <c r="F314">
        <v>-1.39</v>
      </c>
      <c r="G314">
        <v>3.54</v>
      </c>
    </row>
    <row r="315" spans="1:7" x14ac:dyDescent="0.2">
      <c r="A315">
        <v>26</v>
      </c>
      <c r="C315">
        <v>-1.129</v>
      </c>
      <c r="D315">
        <v>2.23</v>
      </c>
      <c r="F315">
        <v>-1.57</v>
      </c>
      <c r="G315">
        <v>3.5870000000000002</v>
      </c>
    </row>
    <row r="316" spans="1:7" x14ac:dyDescent="0.2">
      <c r="A316">
        <v>26.083300000000001</v>
      </c>
      <c r="C316">
        <v>-1.0491699999999999</v>
      </c>
      <c r="D316">
        <v>2.2366700000000002</v>
      </c>
      <c r="F316">
        <v>-1.1181700000000001</v>
      </c>
      <c r="G316">
        <v>3.5920000000000001</v>
      </c>
    </row>
    <row r="317" spans="1:7" x14ac:dyDescent="0.2">
      <c r="A317">
        <v>26.166699999999999</v>
      </c>
      <c r="C317">
        <v>-0.969333</v>
      </c>
      <c r="D317">
        <v>2.2433299999999998</v>
      </c>
      <c r="F317">
        <v>-0.73616899999999996</v>
      </c>
      <c r="G317">
        <v>3.6651699999999998</v>
      </c>
    </row>
    <row r="318" spans="1:7" x14ac:dyDescent="0.2">
      <c r="A318">
        <v>26.25</v>
      </c>
      <c r="C318">
        <v>-0.88949999999999996</v>
      </c>
      <c r="D318">
        <v>2.25</v>
      </c>
      <c r="F318">
        <v>-0.49950299999999997</v>
      </c>
      <c r="G318">
        <v>3.7989999999999999</v>
      </c>
    </row>
    <row r="319" spans="1:7" x14ac:dyDescent="0.2">
      <c r="A319">
        <v>26.333300000000001</v>
      </c>
      <c r="C319">
        <v>-0.80966700000000003</v>
      </c>
      <c r="D319">
        <v>2.2566700000000002</v>
      </c>
      <c r="F319">
        <v>-0.287999</v>
      </c>
      <c r="G319">
        <v>3.9470000000000001</v>
      </c>
    </row>
    <row r="320" spans="1:7" x14ac:dyDescent="0.2">
      <c r="A320">
        <v>26.416699999999999</v>
      </c>
      <c r="C320">
        <v>-0.72983299999999995</v>
      </c>
      <c r="D320">
        <v>2.2633299999999998</v>
      </c>
      <c r="F320">
        <v>-0.41749799999999998</v>
      </c>
      <c r="G320">
        <v>3.9725000000000001</v>
      </c>
    </row>
    <row r="321" spans="1:7" x14ac:dyDescent="0.2">
      <c r="A321">
        <v>26.5</v>
      </c>
      <c r="C321">
        <v>-0.65</v>
      </c>
      <c r="D321">
        <v>2.27</v>
      </c>
      <c r="F321">
        <v>-0.62499800000000005</v>
      </c>
      <c r="G321">
        <v>3.9209999999999998</v>
      </c>
    </row>
    <row r="322" spans="1:7" x14ac:dyDescent="0.2">
      <c r="A322">
        <v>26.583300000000001</v>
      </c>
      <c r="C322">
        <v>-0.68166700000000002</v>
      </c>
      <c r="D322">
        <v>2.2516699999999998</v>
      </c>
      <c r="F322">
        <v>-0.80391500000000005</v>
      </c>
      <c r="G322">
        <v>3.8630800000000001</v>
      </c>
    </row>
    <row r="323" spans="1:7" x14ac:dyDescent="0.2">
      <c r="A323">
        <v>26.666699999999999</v>
      </c>
      <c r="C323">
        <v>-0.71333299999999999</v>
      </c>
      <c r="D323">
        <v>2.23333</v>
      </c>
      <c r="F323">
        <v>-0.77033499999999999</v>
      </c>
      <c r="G323">
        <v>3.8773300000000002</v>
      </c>
    </row>
    <row r="324" spans="1:7" x14ac:dyDescent="0.2">
      <c r="A324">
        <v>26.75</v>
      </c>
      <c r="C324">
        <v>-0.745</v>
      </c>
      <c r="D324">
        <v>2.2149999999999999</v>
      </c>
      <c r="F324">
        <v>-1.02</v>
      </c>
      <c r="G324">
        <v>3.8967499999999999</v>
      </c>
    </row>
    <row r="325" spans="1:7" x14ac:dyDescent="0.2">
      <c r="A325">
        <v>26.833300000000001</v>
      </c>
      <c r="C325">
        <v>-0.776667</v>
      </c>
      <c r="D325">
        <v>2.1966700000000001</v>
      </c>
      <c r="F325">
        <v>-0.95333599999999996</v>
      </c>
      <c r="G325">
        <v>3.84883</v>
      </c>
    </row>
    <row r="326" spans="1:7" x14ac:dyDescent="0.2">
      <c r="A326">
        <v>26.916699999999999</v>
      </c>
      <c r="C326">
        <v>-0.80833299999999997</v>
      </c>
      <c r="D326">
        <v>2.1783299999999999</v>
      </c>
      <c r="F326">
        <v>-0.88333399999999995</v>
      </c>
      <c r="G326">
        <v>3.6355</v>
      </c>
    </row>
    <row r="327" spans="1:7" x14ac:dyDescent="0.2">
      <c r="A327">
        <v>27</v>
      </c>
      <c r="C327">
        <v>-0.84</v>
      </c>
      <c r="D327">
        <v>2.16</v>
      </c>
      <c r="F327">
        <v>-1.071</v>
      </c>
      <c r="G327">
        <v>3.7320000000000002</v>
      </c>
    </row>
    <row r="328" spans="1:7" x14ac:dyDescent="0.2">
      <c r="A328">
        <v>27.083300000000001</v>
      </c>
      <c r="C328">
        <v>-0.61</v>
      </c>
      <c r="D328">
        <v>2.17333</v>
      </c>
      <c r="F328">
        <v>-0.66550399999999998</v>
      </c>
      <c r="G328">
        <v>3.9304999999999999</v>
      </c>
    </row>
    <row r="329" spans="1:7" x14ac:dyDescent="0.2">
      <c r="A329">
        <v>27.166699999999999</v>
      </c>
      <c r="C329">
        <v>-0.38</v>
      </c>
      <c r="D329">
        <v>2.1866699999999999</v>
      </c>
      <c r="F329">
        <v>-0.26000400000000001</v>
      </c>
      <c r="G329">
        <v>4.1289999999999996</v>
      </c>
    </row>
    <row r="330" spans="1:7" x14ac:dyDescent="0.2">
      <c r="A330">
        <v>27.25</v>
      </c>
      <c r="C330">
        <v>-0.15</v>
      </c>
      <c r="D330">
        <v>2.2000000000000002</v>
      </c>
      <c r="F330">
        <v>-0.22500000000000001</v>
      </c>
      <c r="G330">
        <v>4.1360000000000001</v>
      </c>
    </row>
    <row r="331" spans="1:7" x14ac:dyDescent="0.2">
      <c r="A331">
        <v>27.333300000000001</v>
      </c>
      <c r="C331">
        <v>-0.24333299999999999</v>
      </c>
      <c r="D331">
        <v>2.1800000000000002</v>
      </c>
      <c r="F331">
        <v>-0.19</v>
      </c>
      <c r="G331">
        <v>4.1429999999999998</v>
      </c>
    </row>
    <row r="332" spans="1:7" x14ac:dyDescent="0.2">
      <c r="A332">
        <v>27.416699999999999</v>
      </c>
      <c r="C332">
        <v>-0.33666699999999999</v>
      </c>
      <c r="D332">
        <v>2.16</v>
      </c>
      <c r="F332">
        <v>-8.0001199999999995E-2</v>
      </c>
      <c r="G332">
        <v>4.1864999999999997</v>
      </c>
    </row>
    <row r="333" spans="1:7" x14ac:dyDescent="0.2">
      <c r="A333">
        <v>27.5</v>
      </c>
      <c r="C333">
        <v>-0.43</v>
      </c>
      <c r="D333">
        <v>2.14</v>
      </c>
      <c r="F333">
        <v>2.9998799999999999E-2</v>
      </c>
      <c r="G333">
        <v>4.2300000000000004</v>
      </c>
    </row>
    <row r="334" spans="1:7" x14ac:dyDescent="0.2">
      <c r="A334">
        <v>27.583300000000001</v>
      </c>
      <c r="C334">
        <v>-0.47666700000000001</v>
      </c>
      <c r="D334">
        <v>2.1333299999999999</v>
      </c>
      <c r="F334">
        <v>-3.5999299999999998E-2</v>
      </c>
      <c r="G334">
        <v>4.1935000000000002</v>
      </c>
    </row>
    <row r="335" spans="1:7" x14ac:dyDescent="0.2">
      <c r="A335">
        <v>27.666699999999999</v>
      </c>
      <c r="C335">
        <v>-0.52333300000000005</v>
      </c>
      <c r="D335">
        <v>2.1266699999999998</v>
      </c>
      <c r="F335">
        <v>-0.10199900000000001</v>
      </c>
      <c r="G335">
        <v>4.157</v>
      </c>
    </row>
    <row r="336" spans="1:7" x14ac:dyDescent="0.2">
      <c r="A336">
        <v>27.75</v>
      </c>
      <c r="C336">
        <v>-0.56999999999999995</v>
      </c>
      <c r="D336">
        <v>2.12</v>
      </c>
      <c r="F336">
        <v>-0.15099899999999999</v>
      </c>
      <c r="G336">
        <v>4.1494999999999997</v>
      </c>
    </row>
    <row r="337" spans="1:7" x14ac:dyDescent="0.2">
      <c r="A337">
        <v>27.833300000000001</v>
      </c>
      <c r="C337">
        <v>-0.73</v>
      </c>
      <c r="D337">
        <v>2.0833300000000001</v>
      </c>
      <c r="F337">
        <v>-0.19999900000000001</v>
      </c>
      <c r="G337">
        <v>4.1420000000000003</v>
      </c>
    </row>
    <row r="338" spans="1:7" x14ac:dyDescent="0.2">
      <c r="A338">
        <v>27.916699999999999</v>
      </c>
      <c r="C338">
        <v>-0.89</v>
      </c>
      <c r="D338">
        <v>2.0466700000000002</v>
      </c>
      <c r="F338">
        <v>-0.31499899999999997</v>
      </c>
      <c r="G338">
        <v>4.1580000000000004</v>
      </c>
    </row>
    <row r="339" spans="1:7" x14ac:dyDescent="0.2">
      <c r="A339">
        <v>28</v>
      </c>
      <c r="C339">
        <v>-1.05</v>
      </c>
      <c r="D339">
        <v>2.0099999999999998</v>
      </c>
      <c r="F339">
        <v>-0.42999900000000002</v>
      </c>
      <c r="G339">
        <v>4.1740000000000004</v>
      </c>
    </row>
    <row r="340" spans="1:7" x14ac:dyDescent="0.2">
      <c r="A340">
        <v>28.083300000000001</v>
      </c>
      <c r="C340">
        <v>-0.95750000000000002</v>
      </c>
      <c r="D340">
        <v>2.0750000000000002</v>
      </c>
    </row>
    <row r="341" spans="1:7" x14ac:dyDescent="0.2">
      <c r="A341">
        <v>28.166699999999999</v>
      </c>
      <c r="C341">
        <v>-0.86499999999999999</v>
      </c>
      <c r="D341">
        <v>2.14</v>
      </c>
    </row>
    <row r="342" spans="1:7" x14ac:dyDescent="0.2">
      <c r="A342">
        <v>28.25</v>
      </c>
      <c r="C342">
        <v>-0.77249999999999996</v>
      </c>
      <c r="D342">
        <v>2.2050000000000001</v>
      </c>
    </row>
    <row r="343" spans="1:7" x14ac:dyDescent="0.2">
      <c r="A343">
        <v>28.333300000000001</v>
      </c>
      <c r="C343">
        <v>-0.68</v>
      </c>
      <c r="D343">
        <v>2.27</v>
      </c>
    </row>
    <row r="344" spans="1:7" x14ac:dyDescent="0.2">
      <c r="A344">
        <v>28.416699999999999</v>
      </c>
      <c r="C344">
        <v>-0.66500000000000004</v>
      </c>
      <c r="D344">
        <v>2.2574999999999998</v>
      </c>
    </row>
    <row r="345" spans="1:7" x14ac:dyDescent="0.2">
      <c r="A345">
        <v>28.5</v>
      </c>
      <c r="C345">
        <v>-0.65</v>
      </c>
      <c r="D345">
        <v>2.2450000000000001</v>
      </c>
    </row>
    <row r="346" spans="1:7" x14ac:dyDescent="0.2">
      <c r="A346">
        <v>28.583300000000001</v>
      </c>
      <c r="C346">
        <v>-0.63500000000000001</v>
      </c>
      <c r="D346">
        <v>2.2324999999999999</v>
      </c>
    </row>
    <row r="347" spans="1:7" x14ac:dyDescent="0.2">
      <c r="A347">
        <v>28.666699999999999</v>
      </c>
      <c r="C347">
        <v>-0.62</v>
      </c>
      <c r="D347">
        <v>2.2200000000000002</v>
      </c>
    </row>
    <row r="348" spans="1:7" x14ac:dyDescent="0.2">
      <c r="A348">
        <v>28.75</v>
      </c>
      <c r="C348">
        <v>-0.6925</v>
      </c>
      <c r="D348">
        <v>2.2000000000000002</v>
      </c>
    </row>
    <row r="349" spans="1:7" x14ac:dyDescent="0.2">
      <c r="A349">
        <v>28.833300000000001</v>
      </c>
      <c r="C349">
        <v>-0.76500000000000001</v>
      </c>
      <c r="D349">
        <v>2.1800000000000002</v>
      </c>
    </row>
    <row r="350" spans="1:7" x14ac:dyDescent="0.2">
      <c r="A350">
        <v>28.916699999999999</v>
      </c>
      <c r="C350">
        <v>-0.83750000000000002</v>
      </c>
      <c r="D350">
        <v>2.16</v>
      </c>
    </row>
    <row r="351" spans="1:7" x14ac:dyDescent="0.2">
      <c r="A351">
        <v>29</v>
      </c>
      <c r="C351">
        <v>-0.91</v>
      </c>
      <c r="D351">
        <v>2.14</v>
      </c>
    </row>
    <row r="352" spans="1:7" x14ac:dyDescent="0.2">
      <c r="A352">
        <v>29.083300000000001</v>
      </c>
      <c r="C352">
        <v>-0.9</v>
      </c>
      <c r="D352">
        <v>2.19</v>
      </c>
    </row>
    <row r="353" spans="1:4" x14ac:dyDescent="0.2">
      <c r="A353">
        <v>29.166699999999999</v>
      </c>
      <c r="C353">
        <v>-0.89</v>
      </c>
      <c r="D353">
        <v>2.2400000000000002</v>
      </c>
    </row>
    <row r="354" spans="1:4" x14ac:dyDescent="0.2">
      <c r="A354">
        <v>29.25</v>
      </c>
      <c r="C354">
        <v>-0.88</v>
      </c>
      <c r="D354">
        <v>2.29</v>
      </c>
    </row>
    <row r="355" spans="1:4" x14ac:dyDescent="0.2">
      <c r="A355">
        <v>29.333300000000001</v>
      </c>
      <c r="C355">
        <v>-0.74666699999999997</v>
      </c>
      <c r="D355">
        <v>2.3033299999999999</v>
      </c>
    </row>
    <row r="356" spans="1:4" x14ac:dyDescent="0.2">
      <c r="A356">
        <v>29.416699999999999</v>
      </c>
      <c r="C356">
        <v>-0.61333300000000002</v>
      </c>
      <c r="D356">
        <v>2.3166699999999998</v>
      </c>
    </row>
    <row r="357" spans="1:4" x14ac:dyDescent="0.2">
      <c r="A357">
        <v>29.5</v>
      </c>
      <c r="C357">
        <v>-0.48</v>
      </c>
      <c r="D357">
        <v>2.33</v>
      </c>
    </row>
    <row r="358" spans="1:4" x14ac:dyDescent="0.2">
      <c r="A358">
        <v>29.583300000000001</v>
      </c>
      <c r="C358">
        <v>-0.56666700000000003</v>
      </c>
      <c r="D358">
        <v>2.29</v>
      </c>
    </row>
    <row r="359" spans="1:4" x14ac:dyDescent="0.2">
      <c r="A359">
        <v>29.666699999999999</v>
      </c>
      <c r="C359">
        <v>-0.65333300000000005</v>
      </c>
      <c r="D359">
        <v>2.25</v>
      </c>
    </row>
    <row r="360" spans="1:4" x14ac:dyDescent="0.2">
      <c r="A360">
        <v>29.75</v>
      </c>
      <c r="C360">
        <v>-0.74</v>
      </c>
      <c r="D360">
        <v>2.21</v>
      </c>
    </row>
    <row r="361" spans="1:4" x14ac:dyDescent="0.2">
      <c r="A361">
        <v>29.833300000000001</v>
      </c>
      <c r="C361">
        <v>-0.72666699999999995</v>
      </c>
      <c r="D361">
        <v>2.21333</v>
      </c>
    </row>
    <row r="362" spans="1:4" x14ac:dyDescent="0.2">
      <c r="A362">
        <v>29.916699999999999</v>
      </c>
      <c r="C362">
        <v>-0.71333299999999999</v>
      </c>
      <c r="D362">
        <v>2.2166700000000001</v>
      </c>
    </row>
    <row r="363" spans="1:4" x14ac:dyDescent="0.2">
      <c r="A363">
        <v>30</v>
      </c>
      <c r="C363">
        <v>-0.7</v>
      </c>
      <c r="D363">
        <v>2.2200000000000002</v>
      </c>
    </row>
  </sheetData>
  <mergeCells count="2">
    <mergeCell ref="C1:D1"/>
    <mergeCell ref="F1:G1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AB76-AAEF-413D-A841-97281CE2BFCB}">
  <dimension ref="A1:AH66"/>
  <sheetViews>
    <sheetView zoomScaleNormal="100" workbookViewId="0">
      <selection activeCell="AB12" sqref="AB12"/>
    </sheetView>
  </sheetViews>
  <sheetFormatPr baseColWidth="10" defaultColWidth="8.83203125" defaultRowHeight="15" x14ac:dyDescent="0.2"/>
  <sheetData>
    <row r="1" spans="1:30" ht="24" x14ac:dyDescent="0.2">
      <c r="A1" s="9" t="s">
        <v>834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5" customFormat="1" x14ac:dyDescent="0.2">
      <c r="A2" s="5" t="s">
        <v>17</v>
      </c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X2" s="5" t="s">
        <v>817</v>
      </c>
    </row>
    <row r="3" spans="1:30" x14ac:dyDescent="0.2">
      <c r="A3" s="5" t="s">
        <v>833</v>
      </c>
    </row>
    <row r="4" spans="1:30" x14ac:dyDescent="0.2">
      <c r="A4" s="5" t="s">
        <v>5</v>
      </c>
      <c r="C4">
        <v>28.657451724137928</v>
      </c>
      <c r="D4">
        <v>28.423928571428569</v>
      </c>
      <c r="E4">
        <v>29.796660714285714</v>
      </c>
      <c r="F4">
        <v>29.099782142857148</v>
      </c>
      <c r="G4">
        <v>29.107220689655176</v>
      </c>
      <c r="H4">
        <v>28.048214285714291</v>
      </c>
      <c r="I4">
        <v>28.729642857142853</v>
      </c>
      <c r="J4">
        <v>29.506532142857139</v>
      </c>
      <c r="K4">
        <v>29.582079310344831</v>
      </c>
      <c r="L4">
        <v>29.256428571428565</v>
      </c>
      <c r="M4">
        <v>29.158214285714291</v>
      </c>
      <c r="N4">
        <v>28.827857142857138</v>
      </c>
      <c r="O4">
        <v>29.002151724137931</v>
      </c>
      <c r="P4">
        <v>29.481803571428571</v>
      </c>
      <c r="Q4">
        <v>29.93207142857143</v>
      </c>
      <c r="R4">
        <v>29.060689285714286</v>
      </c>
      <c r="S4">
        <v>29.003468965517246</v>
      </c>
      <c r="T4">
        <v>28.904642857142854</v>
      </c>
      <c r="U4">
        <v>28.641785714285714</v>
      </c>
      <c r="V4">
        <v>29.02</v>
      </c>
      <c r="X4">
        <v>29.062031299261083</v>
      </c>
    </row>
    <row r="5" spans="1:30" x14ac:dyDescent="0.2">
      <c r="A5" s="5" t="s">
        <v>6</v>
      </c>
      <c r="C5">
        <v>28.091638709677419</v>
      </c>
      <c r="D5">
        <v>27.799677419354833</v>
      </c>
      <c r="E5">
        <v>28.393003225806453</v>
      </c>
      <c r="F5">
        <v>28.657070967741934</v>
      </c>
      <c r="G5">
        <v>27.945806451612903</v>
      </c>
      <c r="H5">
        <v>28.880967741935489</v>
      </c>
      <c r="I5">
        <v>28.392580645161292</v>
      </c>
      <c r="J5">
        <v>28.309241935483879</v>
      </c>
      <c r="K5">
        <v>28.802354838709675</v>
      </c>
      <c r="L5">
        <v>28.704193548387103</v>
      </c>
      <c r="M5">
        <v>28.390967741935487</v>
      </c>
      <c r="N5">
        <v>28.451312903225809</v>
      </c>
      <c r="O5">
        <v>27.751251612903232</v>
      </c>
      <c r="P5">
        <v>28.366538709677435</v>
      </c>
      <c r="Q5">
        <v>29.411477419354831</v>
      </c>
      <c r="R5">
        <v>29.537212903225811</v>
      </c>
      <c r="S5">
        <v>28.74483870967742</v>
      </c>
      <c r="T5">
        <v>28.788709677419362</v>
      </c>
      <c r="U5">
        <v>28.115161290322572</v>
      </c>
      <c r="V5">
        <v>28.700322580645157</v>
      </c>
      <c r="X5">
        <v>28.511716451612905</v>
      </c>
    </row>
    <row r="6" spans="1:30" x14ac:dyDescent="0.2">
      <c r="A6" s="5" t="s">
        <v>7</v>
      </c>
      <c r="C6">
        <v>27.912146666666665</v>
      </c>
      <c r="D6">
        <v>26.136999999999997</v>
      </c>
      <c r="E6">
        <v>28.200319999999991</v>
      </c>
      <c r="F6">
        <v>27.293629999999993</v>
      </c>
      <c r="G6">
        <v>26.789333333333332</v>
      </c>
      <c r="H6">
        <v>27.39533333333333</v>
      </c>
      <c r="I6">
        <v>27.744000000000007</v>
      </c>
      <c r="J6">
        <v>27.750986666666659</v>
      </c>
      <c r="K6">
        <v>26.792003333333334</v>
      </c>
      <c r="L6">
        <v>27.566666666666663</v>
      </c>
      <c r="M6">
        <v>27.923333333333336</v>
      </c>
      <c r="N6">
        <v>26.828743333333325</v>
      </c>
      <c r="O6">
        <v>26.384936666666661</v>
      </c>
      <c r="P6">
        <v>27.85521</v>
      </c>
      <c r="Q6">
        <v>27.940040000000003</v>
      </c>
      <c r="R6">
        <v>27.670856666666669</v>
      </c>
      <c r="S6">
        <v>27.380000000000003</v>
      </c>
      <c r="T6">
        <v>27.670666666666669</v>
      </c>
      <c r="U6">
        <v>27.968999999999998</v>
      </c>
      <c r="V6">
        <v>27.599666666666664</v>
      </c>
      <c r="X6">
        <v>27.440193666666666</v>
      </c>
    </row>
    <row r="7" spans="1:30" x14ac:dyDescent="0.2">
      <c r="A7" s="5" t="s">
        <v>8</v>
      </c>
      <c r="C7">
        <v>26.720574193548387</v>
      </c>
      <c r="D7">
        <v>24.695483870967742</v>
      </c>
      <c r="E7">
        <v>26.92350967741935</v>
      </c>
      <c r="F7">
        <v>25.711238709677424</v>
      </c>
      <c r="G7">
        <v>26.066774193548394</v>
      </c>
      <c r="H7">
        <v>26.542258064516133</v>
      </c>
      <c r="I7">
        <v>26.460135483870964</v>
      </c>
      <c r="J7">
        <v>26.304977419354838</v>
      </c>
      <c r="K7">
        <v>25.866032258064514</v>
      </c>
      <c r="L7">
        <v>26.535483870967742</v>
      </c>
      <c r="M7">
        <v>25.780000000000005</v>
      </c>
      <c r="N7">
        <v>26.108480645161293</v>
      </c>
      <c r="O7">
        <v>25.025316129032255</v>
      </c>
      <c r="P7">
        <v>26.068364516129026</v>
      </c>
      <c r="Q7">
        <v>26.768403225806441</v>
      </c>
      <c r="R7">
        <v>25.679835483870971</v>
      </c>
      <c r="S7">
        <v>25.844516129032257</v>
      </c>
      <c r="T7">
        <v>26.0083870967742</v>
      </c>
      <c r="U7">
        <v>26.279677419354837</v>
      </c>
      <c r="V7">
        <v>26.369999999999997</v>
      </c>
      <c r="X7">
        <v>26.087972419354838</v>
      </c>
    </row>
    <row r="8" spans="1:30" x14ac:dyDescent="0.2">
      <c r="A8" s="5" t="s">
        <v>9</v>
      </c>
      <c r="C8">
        <v>25.147306666666669</v>
      </c>
      <c r="D8">
        <v>24.011999999999997</v>
      </c>
      <c r="E8">
        <v>25.271066666666673</v>
      </c>
      <c r="F8">
        <v>24.711360000000003</v>
      </c>
      <c r="G8">
        <v>23.996000000000002</v>
      </c>
      <c r="H8">
        <v>25.422000000000001</v>
      </c>
      <c r="I8">
        <v>25.042743333333338</v>
      </c>
      <c r="J8">
        <v>25.521163333333341</v>
      </c>
      <c r="K8">
        <v>24.170306666666661</v>
      </c>
      <c r="L8">
        <v>24.870666666666661</v>
      </c>
      <c r="M8">
        <v>24.84033333333333</v>
      </c>
      <c r="N8">
        <v>24.96431333333333</v>
      </c>
      <c r="O8">
        <v>24.483140000000006</v>
      </c>
      <c r="P8">
        <v>25.209406666666663</v>
      </c>
      <c r="Q8">
        <v>25.754126666666661</v>
      </c>
      <c r="R8">
        <v>24.037526666666668</v>
      </c>
      <c r="S8">
        <v>24.437333333333335</v>
      </c>
      <c r="T8">
        <v>24.771999999999998</v>
      </c>
      <c r="U8">
        <v>24.98233333333333</v>
      </c>
      <c r="V8">
        <v>25.327666666666673</v>
      </c>
      <c r="X8">
        <v>24.848639666666667</v>
      </c>
    </row>
    <row r="9" spans="1:30" x14ac:dyDescent="0.2">
      <c r="A9" s="5" t="s">
        <v>10</v>
      </c>
      <c r="C9">
        <v>24.648048387096772</v>
      </c>
      <c r="D9">
        <v>23.178387096774198</v>
      </c>
      <c r="E9">
        <v>24.789951612903227</v>
      </c>
      <c r="F9">
        <v>23.544235483870967</v>
      </c>
      <c r="G9">
        <v>23.226129032258065</v>
      </c>
      <c r="H9">
        <v>24.700322580645157</v>
      </c>
      <c r="I9">
        <v>23.609848387096775</v>
      </c>
      <c r="J9">
        <v>24.308260000000004</v>
      </c>
      <c r="K9">
        <v>23.362006451612906</v>
      </c>
      <c r="L9">
        <v>24.585483870967746</v>
      </c>
      <c r="M9">
        <v>23.995483870967746</v>
      </c>
      <c r="N9">
        <v>23.312619354838709</v>
      </c>
      <c r="O9">
        <v>23.406958064516125</v>
      </c>
      <c r="P9">
        <v>24.455490322580644</v>
      </c>
      <c r="Q9">
        <v>25.505793548387096</v>
      </c>
      <c r="R9">
        <v>23.157038709677419</v>
      </c>
      <c r="S9">
        <v>24.019677419354835</v>
      </c>
      <c r="T9">
        <v>24.118387096774196</v>
      </c>
      <c r="U9">
        <v>23.835161290322585</v>
      </c>
      <c r="V9">
        <v>24.615161290322579</v>
      </c>
      <c r="X9">
        <v>24.018722193548385</v>
      </c>
    </row>
    <row r="10" spans="1:30" x14ac:dyDescent="0.2">
      <c r="A10" s="5" t="s">
        <v>11</v>
      </c>
      <c r="C10">
        <v>25.016345161290328</v>
      </c>
      <c r="D10">
        <v>23.776129032258066</v>
      </c>
      <c r="E10">
        <v>25.063890322580644</v>
      </c>
      <c r="F10">
        <v>23.241132258064514</v>
      </c>
      <c r="G10">
        <v>23.184193548387096</v>
      </c>
      <c r="H10">
        <v>23.960967741935491</v>
      </c>
      <c r="I10">
        <v>24.147974193548386</v>
      </c>
      <c r="J10">
        <v>24.124561290322575</v>
      </c>
      <c r="K10">
        <v>23.917487096774188</v>
      </c>
      <c r="L10">
        <v>24.142258064516131</v>
      </c>
      <c r="M10">
        <v>24.113548387096774</v>
      </c>
      <c r="N10">
        <v>23.853903225806452</v>
      </c>
      <c r="O10">
        <v>23.32150967741936</v>
      </c>
      <c r="P10">
        <v>24.351777419354839</v>
      </c>
      <c r="Q10">
        <v>25.471712903225811</v>
      </c>
      <c r="R10">
        <v>23.783977419354841</v>
      </c>
      <c r="S10">
        <v>23.907419354838709</v>
      </c>
      <c r="T10">
        <v>24.307096774193546</v>
      </c>
      <c r="U10">
        <v>23.917419354838703</v>
      </c>
      <c r="V10">
        <v>24.349032258064518</v>
      </c>
      <c r="X10">
        <v>24.097616774193551</v>
      </c>
    </row>
    <row r="11" spans="1:30" x14ac:dyDescent="0.2">
      <c r="A11" s="5" t="s">
        <v>12</v>
      </c>
      <c r="C11">
        <v>25.259719999999998</v>
      </c>
      <c r="D11">
        <v>24.806666666666665</v>
      </c>
      <c r="E11">
        <v>26.288396666666674</v>
      </c>
      <c r="F11">
        <v>24.555620000000001</v>
      </c>
      <c r="G11">
        <v>25.027999999999999</v>
      </c>
      <c r="H11">
        <v>25.170333333333335</v>
      </c>
      <c r="I11">
        <v>25.123213333333343</v>
      </c>
      <c r="J11">
        <v>24.725813333333328</v>
      </c>
      <c r="K11">
        <v>24.106379999999998</v>
      </c>
      <c r="L11">
        <v>24.863666666666674</v>
      </c>
      <c r="M11">
        <v>24.423666666666666</v>
      </c>
      <c r="N11">
        <v>24.741150000000001</v>
      </c>
      <c r="O11">
        <v>25.275033333333337</v>
      </c>
      <c r="P11">
        <v>25.445733333333333</v>
      </c>
      <c r="Q11">
        <v>26.832909999999995</v>
      </c>
      <c r="R11">
        <v>24.42596666666666</v>
      </c>
      <c r="S11">
        <v>24.705666666666662</v>
      </c>
      <c r="T11">
        <v>24.943333333333339</v>
      </c>
      <c r="U11">
        <v>24.263999999999996</v>
      </c>
      <c r="V11">
        <v>25.306000000000001</v>
      </c>
      <c r="X11">
        <v>25.014563500000001</v>
      </c>
    </row>
    <row r="12" spans="1:30" x14ac:dyDescent="0.2">
      <c r="A12" s="5" t="s">
        <v>13</v>
      </c>
      <c r="C12">
        <v>26.55199677419354</v>
      </c>
      <c r="D12">
        <v>25.354516129032255</v>
      </c>
      <c r="E12">
        <v>27.685754838709684</v>
      </c>
      <c r="F12">
        <v>26.188661290322582</v>
      </c>
      <c r="G12">
        <v>26.32193548387097</v>
      </c>
      <c r="H12">
        <v>26.17064516129032</v>
      </c>
      <c r="I12">
        <v>25.889677419354836</v>
      </c>
      <c r="J12">
        <v>26.168909677419357</v>
      </c>
      <c r="K12">
        <v>25.642658064516127</v>
      </c>
      <c r="L12">
        <v>26.706774193548394</v>
      </c>
      <c r="M12">
        <v>24.744516129032263</v>
      </c>
      <c r="N12">
        <v>26.106441935483875</v>
      </c>
      <c r="O12">
        <v>26.029925806451619</v>
      </c>
      <c r="P12">
        <v>25.914625806451618</v>
      </c>
      <c r="Q12">
        <v>27.432500000000001</v>
      </c>
      <c r="R12">
        <v>26.54457096774194</v>
      </c>
      <c r="S12">
        <v>25.731612903225805</v>
      </c>
      <c r="T12">
        <v>26.009354838709683</v>
      </c>
      <c r="U12">
        <v>25.466774193548392</v>
      </c>
      <c r="V12">
        <v>25.468387096774194</v>
      </c>
      <c r="X12">
        <v>26.106511935483873</v>
      </c>
      <c r="Z12" t="s">
        <v>835</v>
      </c>
      <c r="AB12">
        <f>AVERAGE(X4,X14,X15)</f>
        <v>28.84147174312287</v>
      </c>
    </row>
    <row r="13" spans="1:30" x14ac:dyDescent="0.2">
      <c r="A13" s="5" t="s">
        <v>14</v>
      </c>
      <c r="B13">
        <v>27.737076666666667</v>
      </c>
      <c r="C13">
        <v>27.671376666666671</v>
      </c>
      <c r="D13">
        <v>26.417333333333335</v>
      </c>
      <c r="E13">
        <v>28.478583333333329</v>
      </c>
      <c r="F13">
        <v>27.305609999999998</v>
      </c>
      <c r="G13">
        <v>27.792666666666666</v>
      </c>
      <c r="H13">
        <v>27.481000000000002</v>
      </c>
      <c r="I13">
        <v>26.655133333333332</v>
      </c>
      <c r="J13">
        <v>26.517803333333337</v>
      </c>
      <c r="K13">
        <v>27.040080000000003</v>
      </c>
      <c r="L13">
        <v>27.72433333333333</v>
      </c>
      <c r="M13">
        <v>26.540666666666667</v>
      </c>
      <c r="N13">
        <v>27.356056666666667</v>
      </c>
      <c r="O13">
        <v>27.806558620689653</v>
      </c>
      <c r="P13">
        <v>26.669417241379314</v>
      </c>
      <c r="Q13">
        <v>27.945776666666656</v>
      </c>
      <c r="R13">
        <v>27.783666666666672</v>
      </c>
      <c r="S13">
        <v>26.676666666666673</v>
      </c>
      <c r="T13">
        <v>27.460333333333335</v>
      </c>
      <c r="U13">
        <v>26.757000000000005</v>
      </c>
      <c r="V13">
        <v>27.108333333333331</v>
      </c>
      <c r="X13">
        <v>27.282165358511229</v>
      </c>
      <c r="Z13" t="s">
        <v>836</v>
      </c>
      <c r="AB13">
        <f>AVERAGE(X9,X8,X10)</f>
        <v>24.32165954480287</v>
      </c>
    </row>
    <row r="14" spans="1:30" x14ac:dyDescent="0.2">
      <c r="A14" s="5" t="s">
        <v>15</v>
      </c>
      <c r="B14">
        <v>28.611783870967745</v>
      </c>
      <c r="C14">
        <v>28.480645161290322</v>
      </c>
      <c r="D14">
        <v>28.534290322580645</v>
      </c>
      <c r="E14">
        <v>28.802248387096775</v>
      </c>
      <c r="F14">
        <v>27.604012903225804</v>
      </c>
      <c r="G14">
        <v>27.320967741935483</v>
      </c>
      <c r="H14">
        <v>28.995161290322581</v>
      </c>
      <c r="I14">
        <v>28.268529032258066</v>
      </c>
      <c r="J14">
        <v>28.362961290322588</v>
      </c>
      <c r="K14">
        <v>28.075574193548384</v>
      </c>
      <c r="L14">
        <v>29.39935483870968</v>
      </c>
      <c r="M14">
        <v>27.201935483870972</v>
      </c>
      <c r="N14">
        <v>28.70159032258065</v>
      </c>
      <c r="O14">
        <v>29.446612903225816</v>
      </c>
      <c r="P14">
        <v>28.720632258064516</v>
      </c>
      <c r="Q14">
        <v>29.562190322580644</v>
      </c>
      <c r="R14">
        <v>29.434054838709685</v>
      </c>
      <c r="S14">
        <v>28.211612903225809</v>
      </c>
      <c r="T14">
        <v>28.163548387096771</v>
      </c>
      <c r="U14">
        <v>28.452580645161291</v>
      </c>
      <c r="V14">
        <v>28.060000000000006</v>
      </c>
      <c r="X14">
        <v>28.495727956989249</v>
      </c>
    </row>
    <row r="15" spans="1:30" x14ac:dyDescent="0.2">
      <c r="A15" s="5" t="s">
        <v>4</v>
      </c>
      <c r="C15">
        <v>28.522651612903232</v>
      </c>
      <c r="D15">
        <v>28.801290322580648</v>
      </c>
      <c r="E15">
        <v>28.809793548387098</v>
      </c>
      <c r="F15">
        <v>29.302503333333323</v>
      </c>
      <c r="G15">
        <v>28.898167741935481</v>
      </c>
      <c r="H15">
        <v>28.161612903225809</v>
      </c>
      <c r="I15">
        <v>29.524838709677422</v>
      </c>
      <c r="J15">
        <v>28.542612903225809</v>
      </c>
      <c r="K15">
        <v>29.274390322580647</v>
      </c>
      <c r="L15">
        <v>28.702112903225807</v>
      </c>
      <c r="M15">
        <v>29.252580645161295</v>
      </c>
      <c r="N15">
        <v>28.837419354838701</v>
      </c>
      <c r="O15">
        <v>28.860977419354835</v>
      </c>
      <c r="P15">
        <v>29.479545161290318</v>
      </c>
      <c r="Q15">
        <v>28.840487096774194</v>
      </c>
      <c r="R15">
        <v>29.474793548387094</v>
      </c>
      <c r="S15">
        <v>29.334438709677418</v>
      </c>
      <c r="T15">
        <v>29.042903225806452</v>
      </c>
      <c r="U15">
        <v>28.869354838709675</v>
      </c>
      <c r="V15">
        <v>28.800645161290323</v>
      </c>
      <c r="X15">
        <v>28.966655973118275</v>
      </c>
    </row>
    <row r="17" spans="1:34" x14ac:dyDescent="0.2">
      <c r="X17">
        <f>AVERAGE(X4:X15)</f>
        <v>26.661043099617228</v>
      </c>
    </row>
    <row r="19" spans="1:34" ht="24" x14ac:dyDescent="0.2">
      <c r="A19" s="9" t="s">
        <v>837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0" spans="1:34" s="5" customFormat="1" x14ac:dyDescent="0.2">
      <c r="A20" s="5" t="s">
        <v>822</v>
      </c>
      <c r="B20" s="5">
        <v>0</v>
      </c>
      <c r="C20" s="5">
        <v>1</v>
      </c>
      <c r="D20" s="5">
        <v>2</v>
      </c>
      <c r="E20" s="5">
        <v>3</v>
      </c>
      <c r="F20" s="5">
        <v>4</v>
      </c>
      <c r="G20" s="5">
        <v>5</v>
      </c>
      <c r="H20" s="5">
        <v>6</v>
      </c>
      <c r="I20" s="5">
        <v>7</v>
      </c>
      <c r="J20" s="5">
        <v>8</v>
      </c>
      <c r="K20" s="5">
        <v>9</v>
      </c>
      <c r="L20" s="5">
        <v>10</v>
      </c>
      <c r="M20" s="5">
        <v>11</v>
      </c>
      <c r="N20" s="5">
        <v>12</v>
      </c>
      <c r="O20" s="5">
        <v>13</v>
      </c>
      <c r="P20" s="5">
        <v>14</v>
      </c>
      <c r="Q20" s="5">
        <v>15</v>
      </c>
      <c r="R20" s="5">
        <v>16</v>
      </c>
      <c r="S20" s="5">
        <v>17</v>
      </c>
      <c r="T20" s="5">
        <v>18</v>
      </c>
      <c r="U20" s="5">
        <v>19</v>
      </c>
      <c r="V20" s="5">
        <v>20</v>
      </c>
      <c r="W20" s="5">
        <v>21</v>
      </c>
      <c r="X20" s="5">
        <v>22</v>
      </c>
      <c r="Y20" s="5">
        <v>23</v>
      </c>
      <c r="Z20" s="5">
        <v>24</v>
      </c>
      <c r="AA20" s="5">
        <v>25</v>
      </c>
      <c r="AB20" s="5">
        <v>26</v>
      </c>
      <c r="AC20" s="5">
        <v>27</v>
      </c>
      <c r="AD20" s="5">
        <v>28</v>
      </c>
      <c r="AF20" s="5" t="s">
        <v>817</v>
      </c>
      <c r="AG20" s="5" t="s">
        <v>842</v>
      </c>
    </row>
    <row r="21" spans="1:34" x14ac:dyDescent="0.2">
      <c r="A21" s="5" t="s">
        <v>833</v>
      </c>
    </row>
    <row r="22" spans="1:34" x14ac:dyDescent="0.2">
      <c r="A22" s="5" t="s">
        <v>5</v>
      </c>
      <c r="B22" s="8"/>
      <c r="C22">
        <v>26.142893000000001</v>
      </c>
      <c r="D22">
        <v>27.600034399999998</v>
      </c>
      <c r="E22">
        <v>29.285747000000001</v>
      </c>
      <c r="F22">
        <v>28.761938000000001</v>
      </c>
      <c r="G22">
        <v>29.2476518</v>
      </c>
      <c r="H22">
        <v>29.491794413000001</v>
      </c>
      <c r="I22">
        <v>28.753699912999998</v>
      </c>
      <c r="J22">
        <v>29.251318463</v>
      </c>
      <c r="K22">
        <v>29.210842313000001</v>
      </c>
      <c r="L22">
        <v>29.222747063</v>
      </c>
      <c r="M22">
        <v>28.591795312999999</v>
      </c>
      <c r="N22">
        <v>27.877505551100001</v>
      </c>
      <c r="O22">
        <v>28.032272063000001</v>
      </c>
      <c r="P22">
        <v>28.384652663000001</v>
      </c>
      <c r="Q22">
        <v>28.498938262999999</v>
      </c>
      <c r="R22">
        <v>29.413223063</v>
      </c>
      <c r="S22">
        <v>28.603690539200002</v>
      </c>
      <c r="T22">
        <v>27.865605562999999</v>
      </c>
      <c r="U22">
        <v>27.027504020149998</v>
      </c>
      <c r="V22">
        <v>28.329890812999999</v>
      </c>
      <c r="W22">
        <v>26.627511562999999</v>
      </c>
      <c r="X22">
        <v>29.969270126000001</v>
      </c>
      <c r="Y22">
        <v>27.3978346022</v>
      </c>
      <c r="Z22">
        <v>27.874034126000002</v>
      </c>
      <c r="AA22">
        <v>28.112129125999999</v>
      </c>
      <c r="AB22">
        <v>30.350222126000002</v>
      </c>
      <c r="AC22">
        <v>27.974034026000002</v>
      </c>
      <c r="AF22">
        <f>AVERAGE(C22:AC22)</f>
        <v>28.440695552283326</v>
      </c>
      <c r="AG22">
        <v>29.062031299261083</v>
      </c>
      <c r="AH22">
        <f>AG22-AF22</f>
        <v>0.62133574697775629</v>
      </c>
    </row>
    <row r="23" spans="1:34" x14ac:dyDescent="0.2">
      <c r="A23" s="5" t="s">
        <v>6</v>
      </c>
      <c r="B23" s="8"/>
      <c r="C23">
        <v>24.904799000000001</v>
      </c>
      <c r="D23">
        <v>25.311941449999999</v>
      </c>
      <c r="E23">
        <v>27.444463126999999</v>
      </c>
      <c r="F23">
        <v>27.87860555</v>
      </c>
      <c r="G23">
        <v>27.533367800000001</v>
      </c>
      <c r="H23">
        <v>27.417986962999997</v>
      </c>
      <c r="I23">
        <v>27.4457726495</v>
      </c>
      <c r="J23">
        <v>28.678699988000002</v>
      </c>
      <c r="K23">
        <v>27.944986436000001</v>
      </c>
      <c r="L23">
        <v>28.027107782450003</v>
      </c>
      <c r="M23">
        <v>27.617203430449997</v>
      </c>
      <c r="N23">
        <v>27.163225312999998</v>
      </c>
      <c r="O23">
        <v>26.890606538</v>
      </c>
      <c r="P23">
        <v>27.800129437999999</v>
      </c>
      <c r="Q23">
        <v>26.53345689515</v>
      </c>
      <c r="R23">
        <v>28.618390524500001</v>
      </c>
      <c r="S23">
        <v>27.733467599900003</v>
      </c>
      <c r="T23">
        <v>27.1247253515</v>
      </c>
      <c r="U23">
        <v>26.378707049900001</v>
      </c>
      <c r="V23">
        <v>27.037232581849999</v>
      </c>
      <c r="W23">
        <v>25.492603174100001</v>
      </c>
      <c r="X23">
        <v>26.2161214982</v>
      </c>
      <c r="Y23">
        <v>25.806583812500001</v>
      </c>
      <c r="Z23">
        <v>26.241888139099999</v>
      </c>
      <c r="AA23">
        <v>25.6835839355</v>
      </c>
      <c r="AB23">
        <v>28.198652848999998</v>
      </c>
      <c r="AC23">
        <v>26.043102623599999</v>
      </c>
      <c r="AD23" s="8"/>
      <c r="AF23">
        <f t="shared" ref="AF23:AF33" si="0">AVERAGE(C23:AC23)</f>
        <v>27.006200425933336</v>
      </c>
      <c r="AG23">
        <v>28.511716451612905</v>
      </c>
      <c r="AH23">
        <f>AG23-AF23</f>
        <v>1.5055160256795688</v>
      </c>
    </row>
    <row r="24" spans="1:34" x14ac:dyDescent="0.2">
      <c r="A24" s="5" t="s">
        <v>7</v>
      </c>
      <c r="B24" s="8"/>
      <c r="C24">
        <v>22.833372499999999</v>
      </c>
      <c r="D24">
        <v>23.333372000000001</v>
      </c>
      <c r="E24">
        <v>26.612735387299999</v>
      </c>
      <c r="F24">
        <v>26.773844750000002</v>
      </c>
      <c r="G24">
        <v>27.8476532</v>
      </c>
      <c r="H24">
        <v>26.567987813000002</v>
      </c>
      <c r="I24">
        <v>26.576713994750001</v>
      </c>
      <c r="J24">
        <v>27.2854442384</v>
      </c>
      <c r="K24">
        <v>26.337038043950002</v>
      </c>
      <c r="L24">
        <v>27.2918013749</v>
      </c>
      <c r="M24">
        <v>26.148945374900002</v>
      </c>
      <c r="N24">
        <v>26.127514443950002</v>
      </c>
      <c r="O24">
        <v>26.156083463000002</v>
      </c>
      <c r="P24">
        <v>26.956087424900002</v>
      </c>
      <c r="Q24">
        <v>25.827514743950001</v>
      </c>
      <c r="R24">
        <v>27.844965107450001</v>
      </c>
      <c r="S24">
        <v>26.3751356249</v>
      </c>
      <c r="T24">
        <v>26.16958583045</v>
      </c>
      <c r="U24">
        <v>25.317996205850001</v>
      </c>
      <c r="V24">
        <v>25.549355498300002</v>
      </c>
      <c r="W24">
        <v>23.955297568550002</v>
      </c>
      <c r="X24">
        <v>23.733576361700003</v>
      </c>
      <c r="Y24">
        <v>25.024036976000001</v>
      </c>
      <c r="Z24">
        <v>25.612150673599999</v>
      </c>
      <c r="AA24">
        <v>24.826427649799999</v>
      </c>
      <c r="AB24">
        <v>26.379602287099999</v>
      </c>
      <c r="AC24">
        <v>24.112152173600002</v>
      </c>
      <c r="AF24">
        <f t="shared" si="0"/>
        <v>25.836162618900001</v>
      </c>
      <c r="AG24">
        <v>27.440193666666666</v>
      </c>
      <c r="AH24">
        <f t="shared" ref="AH24:AH33" si="1">AG24-AF24</f>
        <v>1.6040310477666644</v>
      </c>
    </row>
    <row r="25" spans="1:34" x14ac:dyDescent="0.2">
      <c r="A25" s="5" t="s">
        <v>8</v>
      </c>
      <c r="B25" s="8"/>
      <c r="C25">
        <v>23.047658000000002</v>
      </c>
      <c r="D25">
        <v>23.540514649999999</v>
      </c>
      <c r="E25">
        <v>26.504797400000001</v>
      </c>
      <c r="F25">
        <v>25.654798249999999</v>
      </c>
      <c r="G25">
        <v>26.2571786</v>
      </c>
      <c r="H25">
        <v>25.259655788</v>
      </c>
      <c r="I25">
        <v>26.608466343949999</v>
      </c>
      <c r="J25">
        <v>24.759061050500001</v>
      </c>
      <c r="K25">
        <v>24.008466562999999</v>
      </c>
      <c r="L25">
        <v>26.020374074900001</v>
      </c>
      <c r="M25">
        <v>25.044184574900001</v>
      </c>
      <c r="N25">
        <v>25.20013441895</v>
      </c>
      <c r="O25">
        <v>25.50728173085</v>
      </c>
      <c r="P25">
        <v>25.251324843950002</v>
      </c>
      <c r="Q25">
        <v>24.840006207649999</v>
      </c>
      <c r="R25">
        <v>26.539418793949999</v>
      </c>
      <c r="S25">
        <v>24.848351437400002</v>
      </c>
      <c r="T25">
        <v>24.6846611249</v>
      </c>
      <c r="U25">
        <v>23.978704688000001</v>
      </c>
      <c r="V25">
        <v>24.86084428205</v>
      </c>
      <c r="W25">
        <v>23.7358430261</v>
      </c>
      <c r="X25">
        <v>22.75378734149</v>
      </c>
      <c r="Y25">
        <v>24.784751501000002</v>
      </c>
      <c r="Z25">
        <v>23.850242911700001</v>
      </c>
      <c r="AA25">
        <v>24.3264233879</v>
      </c>
      <c r="AB25">
        <v>25.2526224617</v>
      </c>
      <c r="AC25">
        <v>23.945466626000002</v>
      </c>
      <c r="AF25">
        <f t="shared" si="0"/>
        <v>24.854260002919997</v>
      </c>
      <c r="AG25">
        <v>26.087972419354838</v>
      </c>
      <c r="AH25">
        <f t="shared" si="1"/>
        <v>1.233712416434841</v>
      </c>
    </row>
    <row r="26" spans="1:34" x14ac:dyDescent="0.2">
      <c r="A26" s="5" t="s">
        <v>9</v>
      </c>
      <c r="B26" s="8"/>
      <c r="C26">
        <v>24.485751799999999</v>
      </c>
      <c r="D26">
        <v>23.019086600000001</v>
      </c>
      <c r="E26">
        <v>24.949241812700002</v>
      </c>
      <c r="F26">
        <v>25.8619409</v>
      </c>
      <c r="G26">
        <v>25.666703000000002</v>
      </c>
      <c r="H26">
        <v>24.770370563</v>
      </c>
      <c r="I26">
        <v>25.328308100299999</v>
      </c>
      <c r="J26">
        <v>25.873548031249999</v>
      </c>
      <c r="K26">
        <v>23.672752613</v>
      </c>
      <c r="L26">
        <v>25.104496419349999</v>
      </c>
      <c r="M26">
        <v>24.025920355069999</v>
      </c>
      <c r="N26">
        <v>24.532275562999999</v>
      </c>
      <c r="O26">
        <v>24.9576798995</v>
      </c>
      <c r="P26">
        <v>24.8560800011</v>
      </c>
      <c r="Q26">
        <v>24.756087243949999</v>
      </c>
      <c r="R26">
        <v>25.202117750300001</v>
      </c>
      <c r="S26">
        <v>24.4656042011</v>
      </c>
      <c r="T26">
        <v>23.386257661400002</v>
      </c>
      <c r="U26">
        <v>23.996554670150001</v>
      </c>
      <c r="V26">
        <v>24.122754543950002</v>
      </c>
      <c r="W26">
        <v>23.2846625249</v>
      </c>
      <c r="X26">
        <v>23.7534096752</v>
      </c>
      <c r="Y26">
        <v>24.454994687900001</v>
      </c>
      <c r="Z26">
        <v>23.731181125999999</v>
      </c>
      <c r="AA26">
        <v>23.24071590218</v>
      </c>
      <c r="AB26">
        <v>24.245461564100001</v>
      </c>
      <c r="AC26">
        <v>23.778800126</v>
      </c>
      <c r="AF26">
        <f t="shared" si="0"/>
        <v>24.426768790200001</v>
      </c>
      <c r="AG26">
        <v>24.848639666666667</v>
      </c>
      <c r="AH26">
        <f t="shared" si="1"/>
        <v>0.42187087646666654</v>
      </c>
    </row>
    <row r="27" spans="1:34" x14ac:dyDescent="0.2">
      <c r="A27" s="5" t="s">
        <v>10</v>
      </c>
      <c r="B27" s="8"/>
      <c r="C27">
        <v>25.011941749999998</v>
      </c>
      <c r="D27">
        <v>25.083370250000002</v>
      </c>
      <c r="E27">
        <v>24.277813912700001</v>
      </c>
      <c r="F27">
        <v>24.364323349999999</v>
      </c>
      <c r="G27">
        <v>24.254004412699999</v>
      </c>
      <c r="H27">
        <v>24.065609363</v>
      </c>
      <c r="I27">
        <v>24.100530756650002</v>
      </c>
      <c r="J27">
        <v>24.774739606250002</v>
      </c>
      <c r="K27">
        <v>23.25410350784</v>
      </c>
      <c r="L27">
        <v>24.668787331250002</v>
      </c>
      <c r="M27">
        <v>23.467200437599999</v>
      </c>
      <c r="N27">
        <v>24.033463680860002</v>
      </c>
      <c r="O27">
        <v>24.444978031249999</v>
      </c>
      <c r="P27">
        <v>25.37870090705</v>
      </c>
      <c r="Q27">
        <v>24.16442116895</v>
      </c>
      <c r="R27">
        <v>23.9548999499</v>
      </c>
      <c r="S27">
        <v>24.907275188</v>
      </c>
      <c r="T27">
        <v>23.298945843950001</v>
      </c>
      <c r="U27">
        <v>23.960845182050001</v>
      </c>
      <c r="V27">
        <v>23.883071450300001</v>
      </c>
      <c r="W27">
        <v>23.239405189205002</v>
      </c>
      <c r="X27">
        <v>23.641095501800002</v>
      </c>
      <c r="Y27">
        <v>23.421671911700003</v>
      </c>
      <c r="Z27">
        <v>24.031180826</v>
      </c>
      <c r="AA27">
        <v>23.397848126</v>
      </c>
      <c r="AB27">
        <v>24.862122852200002</v>
      </c>
      <c r="AC27">
        <v>23.25499684028</v>
      </c>
      <c r="AF27">
        <f t="shared" si="0"/>
        <v>24.118420271388331</v>
      </c>
      <c r="AG27">
        <v>24.018722193548385</v>
      </c>
      <c r="AH27">
        <f t="shared" si="1"/>
        <v>-9.9698077839946109E-2</v>
      </c>
    </row>
    <row r="28" spans="1:34" x14ac:dyDescent="0.2">
      <c r="A28" s="5" t="s">
        <v>11</v>
      </c>
      <c r="B28" s="8"/>
      <c r="C28">
        <v>25.380989</v>
      </c>
      <c r="D28">
        <v>25.190513000000003</v>
      </c>
      <c r="E28">
        <v>24.523847</v>
      </c>
      <c r="F28">
        <v>22.547658500000001</v>
      </c>
      <c r="G28">
        <v>24.471466100000001</v>
      </c>
      <c r="H28">
        <v>24.387037613</v>
      </c>
      <c r="I28">
        <v>24.713227762999999</v>
      </c>
      <c r="J28">
        <v>23.869180988</v>
      </c>
      <c r="K28">
        <v>23.937039491570001</v>
      </c>
      <c r="L28">
        <v>23.575133662999999</v>
      </c>
      <c r="M28">
        <v>23.606089108235</v>
      </c>
      <c r="N28">
        <v>23.248948274900002</v>
      </c>
      <c r="O28">
        <v>24.779894363</v>
      </c>
      <c r="P28">
        <v>24.770377705850002</v>
      </c>
      <c r="Q28">
        <v>24.622754043950003</v>
      </c>
      <c r="R28">
        <v>23.627517420140002</v>
      </c>
      <c r="S28">
        <v>25.256081982049999</v>
      </c>
      <c r="T28">
        <v>23.222750682050002</v>
      </c>
      <c r="U28">
        <v>25.115601170150001</v>
      </c>
      <c r="V28">
        <v>24.29417818205</v>
      </c>
      <c r="W28">
        <v>24.420368532049999</v>
      </c>
      <c r="X28">
        <v>24.7240229903</v>
      </c>
      <c r="Y28">
        <v>23.019268980770001</v>
      </c>
      <c r="Z28">
        <v>25.021632216500002</v>
      </c>
      <c r="AA28">
        <v>24.302599602200001</v>
      </c>
      <c r="AB28">
        <v>25.850217102200002</v>
      </c>
      <c r="AC28">
        <v>22.731187840280001</v>
      </c>
      <c r="AF28">
        <f>AVERAGE(C28:AC28)</f>
        <v>24.267021604268333</v>
      </c>
      <c r="AG28">
        <v>24.097616774193551</v>
      </c>
      <c r="AH28">
        <f t="shared" si="1"/>
        <v>-0.16940483007478235</v>
      </c>
    </row>
    <row r="29" spans="1:34" x14ac:dyDescent="0.2">
      <c r="A29" s="5" t="s">
        <v>12</v>
      </c>
      <c r="B29" s="8"/>
      <c r="C29">
        <v>26.696463874999999</v>
      </c>
      <c r="D29">
        <v>26.573844950000002</v>
      </c>
      <c r="E29">
        <v>25.059560749999999</v>
      </c>
      <c r="F29">
        <v>23.015515175000001</v>
      </c>
      <c r="G29">
        <v>25.2778129127</v>
      </c>
      <c r="H29">
        <v>24.441799462999999</v>
      </c>
      <c r="I29">
        <v>25.425131813</v>
      </c>
      <c r="J29">
        <v>25.271755775900001</v>
      </c>
      <c r="K29">
        <v>23.971959456650001</v>
      </c>
      <c r="L29">
        <v>24.711627764599999</v>
      </c>
      <c r="M29">
        <v>24.126325968949999</v>
      </c>
      <c r="N29">
        <v>24.619180238000002</v>
      </c>
      <c r="O29">
        <v>24.948934670150003</v>
      </c>
      <c r="P29">
        <v>25.487034132049999</v>
      </c>
      <c r="Q29">
        <v>25.881083738000001</v>
      </c>
      <c r="R29">
        <v>24.367590013399997</v>
      </c>
      <c r="S29">
        <v>24.94715848145</v>
      </c>
      <c r="T29">
        <v>23.083861773320002</v>
      </c>
      <c r="U29">
        <v>25.929888451099998</v>
      </c>
      <c r="V29">
        <v>24.776706270950001</v>
      </c>
      <c r="W29">
        <v>25.455286544750003</v>
      </c>
      <c r="X29">
        <v>25.659745864100003</v>
      </c>
      <c r="Y29">
        <v>24.280771052600002</v>
      </c>
      <c r="Z29">
        <v>25.7514219629</v>
      </c>
      <c r="AA29">
        <v>25.564498340299998</v>
      </c>
      <c r="AB29">
        <v>26.702201964499999</v>
      </c>
      <c r="AF29">
        <f>AVERAGE(C29:AC29)</f>
        <v>25.077967746245005</v>
      </c>
      <c r="AG29">
        <v>25.014563500000001</v>
      </c>
      <c r="AH29">
        <f t="shared" si="1"/>
        <v>-6.3404246245003293E-2</v>
      </c>
    </row>
    <row r="30" spans="1:34" x14ac:dyDescent="0.2">
      <c r="A30" s="5" t="s">
        <v>13</v>
      </c>
      <c r="B30" s="8"/>
      <c r="C30">
        <v>26.666702000000001</v>
      </c>
      <c r="D30">
        <v>27.142892000000003</v>
      </c>
      <c r="E30">
        <v>26.676225800000001</v>
      </c>
      <c r="F30">
        <v>24.447656600000002</v>
      </c>
      <c r="G30">
        <v>26.242892900000001</v>
      </c>
      <c r="H30">
        <v>25.925131313000001</v>
      </c>
      <c r="I30">
        <v>26.089416863</v>
      </c>
      <c r="J30">
        <v>26.09973351935</v>
      </c>
      <c r="K30">
        <v>24.638625456650001</v>
      </c>
      <c r="L30">
        <v>24.187830669349999</v>
      </c>
      <c r="M30">
        <v>24.854499050299999</v>
      </c>
      <c r="N30">
        <v>24.579894563</v>
      </c>
      <c r="O30">
        <v>25.858467093950001</v>
      </c>
      <c r="P30">
        <v>25.651324443949999</v>
      </c>
      <c r="Q30">
        <v>26.958458851099998</v>
      </c>
      <c r="R30">
        <v>25.11084403205</v>
      </c>
      <c r="S30">
        <v>25.2894129011</v>
      </c>
      <c r="T30">
        <v>24.265597258250001</v>
      </c>
      <c r="U30">
        <v>26.72274718205</v>
      </c>
      <c r="V30">
        <v>25.714812475700001</v>
      </c>
      <c r="W30">
        <v>26.07830496935</v>
      </c>
      <c r="X30">
        <v>26.223235776799999</v>
      </c>
      <c r="Y30">
        <v>24.5883278879</v>
      </c>
      <c r="Z30">
        <v>25.883555164099999</v>
      </c>
      <c r="AA30">
        <v>25.635941125999999</v>
      </c>
      <c r="AB30">
        <v>26.542297362500001</v>
      </c>
      <c r="AF30">
        <f t="shared" si="0"/>
        <v>25.695185663825004</v>
      </c>
      <c r="AG30">
        <v>26.106511935483873</v>
      </c>
      <c r="AH30">
        <f t="shared" si="1"/>
        <v>0.41132627165886859</v>
      </c>
    </row>
    <row r="31" spans="1:34" x14ac:dyDescent="0.2">
      <c r="A31" s="5" t="s">
        <v>14</v>
      </c>
      <c r="B31" s="8"/>
      <c r="C31">
        <v>26.739320975000002</v>
      </c>
      <c r="D31">
        <v>27.164320549999999</v>
      </c>
      <c r="E31">
        <v>26.571463999999999</v>
      </c>
      <c r="F31">
        <v>25.190513000000003</v>
      </c>
      <c r="G31">
        <v>27.895272200000001</v>
      </c>
      <c r="H31">
        <v>27.026915925499999</v>
      </c>
      <c r="I31">
        <v>26.735249550500001</v>
      </c>
      <c r="J31">
        <v>26.447154600499999</v>
      </c>
      <c r="K31">
        <v>26.517985482050001</v>
      </c>
      <c r="L31">
        <v>24.751318201100002</v>
      </c>
      <c r="M31">
        <v>26.198940563000001</v>
      </c>
      <c r="N31">
        <v>25.482274613000001</v>
      </c>
      <c r="O31">
        <v>26.659649626099998</v>
      </c>
      <c r="P31">
        <v>26.358461832050001</v>
      </c>
      <c r="Q31">
        <v>27.469167864199999</v>
      </c>
      <c r="R31">
        <v>24.99418224395</v>
      </c>
      <c r="S31">
        <v>25.731083888000001</v>
      </c>
      <c r="T31">
        <v>25.273943868949999</v>
      </c>
      <c r="U31">
        <v>27.016794507050001</v>
      </c>
      <c r="V31">
        <v>26.026319307050002</v>
      </c>
      <c r="W31">
        <v>27.201320512999999</v>
      </c>
      <c r="X31">
        <v>26.0847549629</v>
      </c>
      <c r="Y31">
        <v>25.024027452200002</v>
      </c>
      <c r="Z31">
        <v>27.308558501</v>
      </c>
      <c r="AA31">
        <v>27.778796126000003</v>
      </c>
      <c r="AB31">
        <v>27.731177125999999</v>
      </c>
      <c r="AF31">
        <f t="shared" si="0"/>
        <v>26.437652595350002</v>
      </c>
      <c r="AG31">
        <v>27.282165358511229</v>
      </c>
      <c r="AH31">
        <f t="shared" si="1"/>
        <v>0.84451276316122659</v>
      </c>
    </row>
    <row r="32" spans="1:34" x14ac:dyDescent="0.2">
      <c r="A32" s="5" t="s">
        <v>15</v>
      </c>
      <c r="B32" s="8"/>
      <c r="C32">
        <v>26.509559299999999</v>
      </c>
      <c r="D32">
        <v>27.571463000000001</v>
      </c>
      <c r="E32">
        <v>27.349225127</v>
      </c>
      <c r="F32">
        <v>27.326225149999999</v>
      </c>
      <c r="G32">
        <v>28.507985873000003</v>
      </c>
      <c r="H32">
        <v>27.272749013000002</v>
      </c>
      <c r="I32">
        <v>27.283868049500001</v>
      </c>
      <c r="J32">
        <v>27.654891487999997</v>
      </c>
      <c r="K32">
        <v>27.270372824900001</v>
      </c>
      <c r="L32">
        <v>26.318785681249999</v>
      </c>
      <c r="M32">
        <v>26.877511312999999</v>
      </c>
      <c r="N32">
        <v>25.110848793950002</v>
      </c>
      <c r="O32">
        <v>27.7259152265</v>
      </c>
      <c r="P32">
        <v>27.434653613000002</v>
      </c>
      <c r="Q32">
        <v>27.517986862999997</v>
      </c>
      <c r="R32">
        <v>25.378305669349999</v>
      </c>
      <c r="S32">
        <v>26.056083563000001</v>
      </c>
      <c r="T32">
        <v>26.173550112200001</v>
      </c>
      <c r="U32">
        <v>27.122751543950002</v>
      </c>
      <c r="V32">
        <v>26.540209269350001</v>
      </c>
      <c r="W32">
        <v>27.598146306650001</v>
      </c>
      <c r="X32">
        <v>26.643073452199999</v>
      </c>
      <c r="Y32">
        <v>26.637511553</v>
      </c>
      <c r="Z32">
        <v>27.304987076</v>
      </c>
      <c r="AA32">
        <v>27.778796126000003</v>
      </c>
      <c r="AB32">
        <v>27.413729824400001</v>
      </c>
      <c r="AF32">
        <f t="shared" si="0"/>
        <v>27.014584069700007</v>
      </c>
      <c r="AG32">
        <v>28.495727956989249</v>
      </c>
      <c r="AH32">
        <f t="shared" si="1"/>
        <v>1.4811438872892424</v>
      </c>
    </row>
    <row r="33" spans="1:34" x14ac:dyDescent="0.2">
      <c r="A33" s="5" t="s">
        <v>4</v>
      </c>
      <c r="B33" s="8"/>
      <c r="C33">
        <v>26.594083025</v>
      </c>
      <c r="D33">
        <v>27.82622465</v>
      </c>
      <c r="E33">
        <v>28.534938226999998</v>
      </c>
      <c r="F33">
        <v>26.157178699999999</v>
      </c>
      <c r="G33">
        <v>28.323843199999999</v>
      </c>
      <c r="H33">
        <v>27.575724900499999</v>
      </c>
      <c r="I33">
        <v>27.518391624500001</v>
      </c>
      <c r="J33">
        <v>28.057652990000001</v>
      </c>
      <c r="K33">
        <v>28.164024312199999</v>
      </c>
      <c r="L33">
        <v>27.914010276500001</v>
      </c>
      <c r="M33">
        <v>26.947737433250001</v>
      </c>
      <c r="N33">
        <v>26.376321338</v>
      </c>
      <c r="O33">
        <v>27.82036513205</v>
      </c>
      <c r="P33">
        <v>27.491796413000003</v>
      </c>
      <c r="Q33">
        <v>28.141795763000001</v>
      </c>
      <c r="R33">
        <v>25.814012376500003</v>
      </c>
      <c r="S33">
        <v>27.041796863000002</v>
      </c>
      <c r="T33">
        <v>26.536247368550001</v>
      </c>
      <c r="U33">
        <v>28.035843487999998</v>
      </c>
      <c r="V33">
        <v>25.375505672149998</v>
      </c>
      <c r="W33">
        <v>27.51818448185</v>
      </c>
      <c r="X33">
        <v>26.473245050599999</v>
      </c>
      <c r="Y33">
        <v>27.100620613700002</v>
      </c>
      <c r="Z33">
        <v>27.533553514099999</v>
      </c>
      <c r="AA33">
        <v>29.493080126000002</v>
      </c>
      <c r="AB33">
        <v>27.080387300600002</v>
      </c>
      <c r="AF33">
        <f t="shared" si="0"/>
        <v>27.363329416924998</v>
      </c>
      <c r="AG33">
        <v>28.966655973118275</v>
      </c>
      <c r="AH33">
        <f t="shared" si="1"/>
        <v>1.6033265561932772</v>
      </c>
    </row>
    <row r="37" spans="1:34" x14ac:dyDescent="0.2">
      <c r="A37" t="s">
        <v>838</v>
      </c>
      <c r="C37">
        <f>AVERAGE(C22:C33)</f>
        <v>25.417794518749997</v>
      </c>
      <c r="D37">
        <f t="shared" ref="D37:AC37" si="2">AVERAGE(D22:D33)</f>
        <v>25.779798125000003</v>
      </c>
      <c r="E37">
        <f t="shared" si="2"/>
        <v>26.482504961975</v>
      </c>
      <c r="F37">
        <f t="shared" si="2"/>
        <v>25.665016493750002</v>
      </c>
      <c r="G37">
        <f t="shared" si="2"/>
        <v>26.793819333200002</v>
      </c>
      <c r="H37">
        <f t="shared" si="2"/>
        <v>26.183563594250003</v>
      </c>
      <c r="I37">
        <f t="shared" si="2"/>
        <v>26.381564785137503</v>
      </c>
      <c r="J37">
        <f t="shared" si="2"/>
        <v>26.501931728262502</v>
      </c>
      <c r="K37">
        <f t="shared" si="2"/>
        <v>25.744016375067503</v>
      </c>
      <c r="L37">
        <f t="shared" si="2"/>
        <v>25.982835025137504</v>
      </c>
      <c r="M37">
        <f t="shared" si="2"/>
        <v>25.625529410221247</v>
      </c>
      <c r="N37">
        <f t="shared" si="2"/>
        <v>25.362632232642508</v>
      </c>
      <c r="O37">
        <f t="shared" si="2"/>
        <v>26.148510653112499</v>
      </c>
      <c r="P37">
        <f t="shared" si="2"/>
        <v>26.318385284825002</v>
      </c>
      <c r="Q37">
        <f t="shared" si="2"/>
        <v>26.267639303825003</v>
      </c>
      <c r="R37">
        <f t="shared" si="2"/>
        <v>25.905455578707503</v>
      </c>
      <c r="S37">
        <f t="shared" si="2"/>
        <v>25.937928522425008</v>
      </c>
      <c r="T37">
        <f t="shared" si="2"/>
        <v>25.090477703209999</v>
      </c>
      <c r="U37">
        <f t="shared" si="2"/>
        <v>25.8836615132</v>
      </c>
      <c r="V37">
        <f t="shared" si="2"/>
        <v>25.542573362224999</v>
      </c>
      <c r="W37">
        <f t="shared" si="2"/>
        <v>25.383911199458748</v>
      </c>
      <c r="X37">
        <f t="shared" si="2"/>
        <v>25.489611550107497</v>
      </c>
      <c r="Y37">
        <f t="shared" si="2"/>
        <v>25.128366752622508</v>
      </c>
      <c r="Z37">
        <f t="shared" si="2"/>
        <v>25.845365519749993</v>
      </c>
      <c r="AA37">
        <f t="shared" si="2"/>
        <v>25.845069964489994</v>
      </c>
      <c r="AB37">
        <f t="shared" si="2"/>
        <v>26.717391235025001</v>
      </c>
      <c r="AC37">
        <f t="shared" si="2"/>
        <v>24.548534322251431</v>
      </c>
      <c r="AE37">
        <f>AVERAGE(C37:AD37)</f>
        <v>25.850884779578852</v>
      </c>
    </row>
    <row r="38" spans="1:34" x14ac:dyDescent="0.2">
      <c r="A38" t="s">
        <v>839</v>
      </c>
      <c r="C38">
        <f>AVERAGE(D22,C32,C33)</f>
        <v>26.901225574999998</v>
      </c>
      <c r="D38">
        <f>AVERAGE(E22,D32,D33)</f>
        <v>28.227811550000002</v>
      </c>
      <c r="E38">
        <f t="shared" ref="E38:AB38" si="3">AVERAGE(F22,E32,E33)</f>
        <v>28.215367118</v>
      </c>
      <c r="F38">
        <f t="shared" si="3"/>
        <v>27.577018550000002</v>
      </c>
      <c r="G38">
        <f t="shared" si="3"/>
        <v>28.774541162000002</v>
      </c>
      <c r="H38">
        <f t="shared" si="3"/>
        <v>27.867391275500001</v>
      </c>
      <c r="I38">
        <f t="shared" si="3"/>
        <v>28.017859379000001</v>
      </c>
      <c r="J38">
        <f t="shared" si="3"/>
        <v>28.307795596999998</v>
      </c>
      <c r="K38">
        <f t="shared" si="3"/>
        <v>28.219048066699997</v>
      </c>
      <c r="L38">
        <f t="shared" si="3"/>
        <v>27.608197090250002</v>
      </c>
      <c r="M38">
        <f t="shared" si="3"/>
        <v>27.234251432449998</v>
      </c>
      <c r="N38">
        <f t="shared" si="3"/>
        <v>26.506480731650001</v>
      </c>
      <c r="O38">
        <f t="shared" si="3"/>
        <v>27.976977673850001</v>
      </c>
      <c r="P38">
        <f t="shared" si="3"/>
        <v>27.808462763000005</v>
      </c>
      <c r="Q38">
        <f t="shared" si="3"/>
        <v>28.357668563000001</v>
      </c>
      <c r="R38">
        <f t="shared" si="3"/>
        <v>26.598669528350001</v>
      </c>
      <c r="S38">
        <f t="shared" si="3"/>
        <v>26.987828663000002</v>
      </c>
      <c r="T38">
        <f t="shared" si="3"/>
        <v>26.579100500300001</v>
      </c>
      <c r="U38">
        <f t="shared" si="3"/>
        <v>27.829495281649997</v>
      </c>
      <c r="V38">
        <f t="shared" si="3"/>
        <v>26.181075501500001</v>
      </c>
      <c r="W38">
        <f t="shared" si="3"/>
        <v>28.361866971500003</v>
      </c>
      <c r="X38">
        <f t="shared" si="3"/>
        <v>26.838051034999996</v>
      </c>
      <c r="Y38">
        <f t="shared" si="3"/>
        <v>27.204055430900002</v>
      </c>
      <c r="Z38">
        <f t="shared" si="3"/>
        <v>27.650223238700004</v>
      </c>
      <c r="AA38">
        <f t="shared" si="3"/>
        <v>29.207366126</v>
      </c>
      <c r="AB38">
        <f t="shared" si="3"/>
        <v>27.489383716999999</v>
      </c>
      <c r="AD38" t="s">
        <v>835</v>
      </c>
      <c r="AF38">
        <f>AVERAGE(AF22,AF32,AF33)</f>
        <v>27.606203012969445</v>
      </c>
    </row>
    <row r="39" spans="1:34" x14ac:dyDescent="0.2">
      <c r="AD39" t="s">
        <v>836</v>
      </c>
      <c r="AF39">
        <f>AVERAGE(AF26,AF28,AF27)</f>
        <v>24.270736888618888</v>
      </c>
    </row>
    <row r="40" spans="1:34" x14ac:dyDescent="0.2">
      <c r="D40" t="s">
        <v>840</v>
      </c>
      <c r="F40" t="s">
        <v>841</v>
      </c>
    </row>
    <row r="41" spans="1:34" x14ac:dyDescent="0.2">
      <c r="C41" s="5">
        <v>1</v>
      </c>
      <c r="D41">
        <v>25.417794520000001</v>
      </c>
      <c r="F41">
        <v>26.901225574999998</v>
      </c>
    </row>
    <row r="42" spans="1:34" x14ac:dyDescent="0.2">
      <c r="C42" s="5">
        <v>2</v>
      </c>
      <c r="D42">
        <v>25.77979813</v>
      </c>
      <c r="F42">
        <v>28.227811550000002</v>
      </c>
    </row>
    <row r="43" spans="1:34" x14ac:dyDescent="0.2">
      <c r="C43" s="5">
        <v>3</v>
      </c>
      <c r="D43">
        <v>26.48250496</v>
      </c>
      <c r="F43">
        <v>28.215367118</v>
      </c>
    </row>
    <row r="44" spans="1:34" x14ac:dyDescent="0.2">
      <c r="C44" s="5">
        <v>4</v>
      </c>
      <c r="D44">
        <v>25.665016489999999</v>
      </c>
      <c r="F44">
        <v>27.577018550000002</v>
      </c>
    </row>
    <row r="45" spans="1:34" x14ac:dyDescent="0.2">
      <c r="C45" s="5">
        <v>5</v>
      </c>
      <c r="D45">
        <v>26.793819330000002</v>
      </c>
      <c r="F45">
        <v>28.774541162000002</v>
      </c>
    </row>
    <row r="46" spans="1:34" x14ac:dyDescent="0.2">
      <c r="A46" s="5"/>
      <c r="C46" s="5">
        <v>6</v>
      </c>
      <c r="D46">
        <v>26.183563589999999</v>
      </c>
      <c r="F46">
        <v>27.867391275500001</v>
      </c>
    </row>
    <row r="47" spans="1:34" x14ac:dyDescent="0.2">
      <c r="A47" s="5"/>
      <c r="C47" s="5">
        <v>7</v>
      </c>
      <c r="D47">
        <v>26.381564789999999</v>
      </c>
      <c r="F47">
        <v>28.017859379000001</v>
      </c>
    </row>
    <row r="48" spans="1:34" x14ac:dyDescent="0.2">
      <c r="A48" s="5"/>
      <c r="C48" s="5">
        <v>8</v>
      </c>
      <c r="D48">
        <v>26.501931729999999</v>
      </c>
      <c r="F48">
        <v>28.307795596999998</v>
      </c>
    </row>
    <row r="49" spans="1:6" x14ac:dyDescent="0.2">
      <c r="A49" s="5"/>
      <c r="C49" s="5">
        <v>9</v>
      </c>
      <c r="D49">
        <v>25.744016380000001</v>
      </c>
      <c r="F49">
        <v>28.219048066699997</v>
      </c>
    </row>
    <row r="50" spans="1:6" x14ac:dyDescent="0.2">
      <c r="A50" s="5"/>
      <c r="C50" s="5">
        <v>10</v>
      </c>
      <c r="D50">
        <v>25.98283503</v>
      </c>
      <c r="F50">
        <v>27.608197090250002</v>
      </c>
    </row>
    <row r="51" spans="1:6" x14ac:dyDescent="0.2">
      <c r="A51" s="5"/>
      <c r="C51" s="5">
        <v>11</v>
      </c>
      <c r="D51">
        <v>25.625529409999999</v>
      </c>
      <c r="F51">
        <v>27.234251432449998</v>
      </c>
    </row>
    <row r="52" spans="1:6" x14ac:dyDescent="0.2">
      <c r="A52" s="5"/>
      <c r="C52" s="5">
        <v>12</v>
      </c>
      <c r="D52">
        <v>25.362632229999999</v>
      </c>
      <c r="F52">
        <v>26.506480731650001</v>
      </c>
    </row>
    <row r="53" spans="1:6" x14ac:dyDescent="0.2">
      <c r="A53" s="5"/>
      <c r="C53" s="5">
        <v>13</v>
      </c>
      <c r="D53">
        <v>26.148510649999999</v>
      </c>
      <c r="F53">
        <v>27.976977673850001</v>
      </c>
    </row>
    <row r="54" spans="1:6" x14ac:dyDescent="0.2">
      <c r="A54" s="5"/>
      <c r="C54" s="5">
        <v>14</v>
      </c>
      <c r="D54">
        <v>26.318385280000001</v>
      </c>
      <c r="F54">
        <v>27.808462763000005</v>
      </c>
    </row>
    <row r="55" spans="1:6" x14ac:dyDescent="0.2">
      <c r="A55" s="5"/>
      <c r="C55" s="5">
        <v>15</v>
      </c>
      <c r="D55">
        <v>26.267639299999999</v>
      </c>
      <c r="F55">
        <v>28.357668563000001</v>
      </c>
    </row>
    <row r="56" spans="1:6" x14ac:dyDescent="0.2">
      <c r="A56" s="5"/>
      <c r="C56" s="5">
        <v>16</v>
      </c>
      <c r="D56">
        <v>25.905455580000002</v>
      </c>
      <c r="F56">
        <v>26.598669528350001</v>
      </c>
    </row>
    <row r="57" spans="1:6" x14ac:dyDescent="0.2">
      <c r="A57" s="5"/>
      <c r="C57" s="5">
        <v>17</v>
      </c>
      <c r="D57">
        <v>25.93792852</v>
      </c>
      <c r="F57">
        <v>26.987828663000002</v>
      </c>
    </row>
    <row r="58" spans="1:6" x14ac:dyDescent="0.2">
      <c r="C58" s="5">
        <v>18</v>
      </c>
      <c r="D58">
        <v>25.090477700000001</v>
      </c>
      <c r="F58">
        <v>26.579100500300001</v>
      </c>
    </row>
    <row r="59" spans="1:6" x14ac:dyDescent="0.2">
      <c r="C59" s="5">
        <v>19</v>
      </c>
      <c r="D59">
        <v>25.88366151</v>
      </c>
      <c r="F59">
        <v>27.829495281649997</v>
      </c>
    </row>
    <row r="60" spans="1:6" x14ac:dyDescent="0.2">
      <c r="C60" s="5">
        <v>20</v>
      </c>
      <c r="D60">
        <v>25.542573359999999</v>
      </c>
      <c r="F60">
        <v>26.181075501500001</v>
      </c>
    </row>
    <row r="61" spans="1:6" x14ac:dyDescent="0.2">
      <c r="C61" s="5">
        <v>21</v>
      </c>
      <c r="D61">
        <v>25.3839112</v>
      </c>
      <c r="F61">
        <v>28.361866971500003</v>
      </c>
    </row>
    <row r="62" spans="1:6" x14ac:dyDescent="0.2">
      <c r="C62" s="5">
        <v>22</v>
      </c>
      <c r="D62">
        <v>25.489611549999999</v>
      </c>
      <c r="F62">
        <v>26.838051034999996</v>
      </c>
    </row>
    <row r="63" spans="1:6" x14ac:dyDescent="0.2">
      <c r="C63" s="5">
        <v>23</v>
      </c>
      <c r="D63">
        <v>25.128366750000001</v>
      </c>
      <c r="F63">
        <v>27.204055430900002</v>
      </c>
    </row>
    <row r="64" spans="1:6" x14ac:dyDescent="0.2">
      <c r="C64" s="5">
        <v>24</v>
      </c>
      <c r="D64">
        <v>25.845365520000001</v>
      </c>
      <c r="F64">
        <v>27.650223238700004</v>
      </c>
    </row>
    <row r="65" spans="3:6" x14ac:dyDescent="0.2">
      <c r="C65" s="5">
        <v>25</v>
      </c>
      <c r="D65">
        <v>25.84506996</v>
      </c>
      <c r="F65">
        <v>29.207366126</v>
      </c>
    </row>
    <row r="66" spans="3:6" x14ac:dyDescent="0.2">
      <c r="C66" s="5">
        <v>26</v>
      </c>
      <c r="D66">
        <v>26.717391240000001</v>
      </c>
      <c r="F66">
        <v>27.489383716999999</v>
      </c>
    </row>
  </sheetData>
  <mergeCells count="2">
    <mergeCell ref="A1:AD1"/>
    <mergeCell ref="A19:AD1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Fig.2 Instrumental records</vt:lpstr>
      <vt:lpstr>Fig.3 Annual growth rate</vt:lpstr>
      <vt:lpstr>Geochemical raw data</vt:lpstr>
      <vt:lpstr>Fig.4 O isotope offset</vt:lpstr>
      <vt:lpstr>Fig.4 Recon-SST (New)</vt:lpstr>
      <vt:lpstr>Fig.6 Monthly O&amp;C isotope</vt:lpstr>
      <vt:lpstr>Fig.7 SST Modern VS LIA (New)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Bohao Dong</dc:creator>
  <cp:lastModifiedBy>Bohao Dong</cp:lastModifiedBy>
  <dcterms:created xsi:type="dcterms:W3CDTF">2025-12-30T06:14:24Z</dcterms:created>
  <dcterms:modified xsi:type="dcterms:W3CDTF">2026-04-01T03:32:39Z</dcterms:modified>
</cp:coreProperties>
</file>